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tabRatio="631" activeTab="5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5">'Таблиця 5'!$37:$37</definedName>
    <definedName name="_xlnm.Print_Titles" localSheetId="0">'фінплан'!$26:$27</definedName>
  </definedNames>
  <calcPr fullCalcOnLoad="1"/>
</workbook>
</file>

<file path=xl/sharedStrings.xml><?xml version="1.0" encoding="utf-8"?>
<sst xmlns="http://schemas.openxmlformats.org/spreadsheetml/2006/main" count="546" uniqueCount="422">
  <si>
    <t>X</t>
  </si>
  <si>
    <t>Керівник підприємства                                                       __________________                                                              ____________________</t>
  </si>
  <si>
    <t>Код рядка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</si>
  <si>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</si>
  <si>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</si>
  <si>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</si>
  <si>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</si>
  <si>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</si>
  <si>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</si>
  <si>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</si>
  <si>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</si>
  <si>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</si>
  <si>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</si>
  <si>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</si>
  <si>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</si>
  <si>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</si>
  <si>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</si>
  <si>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</si>
  <si>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</si>
  <si>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</si>
  <si>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</si>
  <si>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</si>
  <si>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</si>
  <si>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</si>
  <si>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</si>
  <si>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</si>
  <si>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</si>
  <si>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</si>
  <si>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</si>
  <si>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</si>
  <si>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</si>
  <si>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>Усього витрати</t>
  </si>
  <si>
    <t xml:space="preserve">Організаційно-правова форма </t>
  </si>
  <si>
    <t>Фінансовий результат від звичайної діяльності до оподаткування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</si>
  <si>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</si>
  <si>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</si>
  <si>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</si>
  <si>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</si>
  <si>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</si>
  <si>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</si>
  <si>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</si>
  <si>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</si>
  <si>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</si>
  <si>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016</t>
  </si>
  <si>
    <t>Усього доходів</t>
  </si>
  <si>
    <t>коди</t>
  </si>
  <si>
    <t>Рік</t>
  </si>
  <si>
    <t>за КОАТУУ</t>
  </si>
  <si>
    <t>Одиниця виміру: тис. грн.</t>
  </si>
  <si>
    <t>Основні фінансові показники підприємства</t>
  </si>
  <si>
    <t>І. Формування прибутку підприємства</t>
  </si>
  <si>
    <t>Довідка:</t>
  </si>
  <si>
    <t>факт минулого року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</si>
  <si>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</si>
  <si>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</si>
  <si>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</si>
  <si>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</si>
  <si>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</si>
  <si>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</si>
  <si>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</si>
  <si>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</si>
  <si>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012/1</t>
  </si>
  <si>
    <t>012/2</t>
  </si>
  <si>
    <t>012/5</t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</si>
  <si>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</si>
  <si>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</si>
  <si>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</si>
  <si>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</si>
  <si>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</si>
  <si>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</si>
  <si>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</si>
  <si>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Частка меншості</t>
  </si>
  <si>
    <t>022/1</t>
  </si>
  <si>
    <t>Чистий  прибуток (збиток), у тому числі:</t>
  </si>
  <si>
    <t>023/1</t>
  </si>
  <si>
    <t>023/2</t>
  </si>
  <si>
    <t xml:space="preserve">прибуток </t>
  </si>
  <si>
    <t>збиток</t>
  </si>
  <si>
    <t>ІІ. Розподіл чистого прибутку</t>
  </si>
  <si>
    <t xml:space="preserve">Відрахування частини прибутку:  </t>
  </si>
  <si>
    <t xml:space="preserve">Відрахування до фонду дивідендів:  </t>
  </si>
  <si>
    <t>на державну частку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</si>
  <si>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</si>
  <si>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</si>
  <si>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</si>
  <si>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</si>
  <si>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</si>
  <si>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</si>
  <si>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</si>
  <si>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</si>
  <si>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</si>
  <si>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</si>
  <si>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</si>
  <si>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</si>
  <si>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033/1</t>
  </si>
  <si>
    <t>акцизний збір</t>
  </si>
  <si>
    <t>033/2</t>
  </si>
  <si>
    <t>ПДВ, що підлягає сплаті до бюджету за підсумками звітного періоду</t>
  </si>
  <si>
    <t>033/3</t>
  </si>
  <si>
    <t>ПДВ, що підлягає відшкодуванню з бюджету за підсумками звітного періоду</t>
  </si>
  <si>
    <t>033/4</t>
  </si>
  <si>
    <t>рентні платежі</t>
  </si>
  <si>
    <t>033/5</t>
  </si>
  <si>
    <t>ресурсні платежі</t>
  </si>
  <si>
    <t>033/6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</si>
  <si>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</si>
  <si>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</si>
  <si>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</si>
  <si>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035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</si>
  <si>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</si>
  <si>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</si>
  <si>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</si>
  <si>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</si>
  <si>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</si>
  <si>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</si>
  <si>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</si>
  <si>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</si>
  <si>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внески до Пенсійного фонду України</t>
  </si>
  <si>
    <t>036</t>
  </si>
  <si>
    <t>035/1</t>
  </si>
  <si>
    <t>внески до фондів соцціального страхування</t>
  </si>
  <si>
    <t>035/2</t>
  </si>
  <si>
    <t>Інші обов’язкові платежі, у тому числі:</t>
  </si>
  <si>
    <t>місцеві податки та збори</t>
  </si>
  <si>
    <t>036/1</t>
  </si>
  <si>
    <t>036/2</t>
  </si>
  <si>
    <t>Продовження додатка 1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</si>
  <si>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</si>
  <si>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</si>
  <si>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</si>
  <si>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</si>
  <si>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</si>
  <si>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</si>
  <si>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</si>
  <si>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</si>
  <si>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</si>
  <si>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</si>
  <si>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</si>
  <si>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</si>
  <si>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</si>
  <si>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</si>
  <si>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фінансовий план поточного року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</si>
  <si>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</si>
  <si>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</si>
  <si>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</si>
  <si>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</si>
  <si>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</si>
  <si>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</si>
  <si>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</si>
  <si>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</si>
  <si>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</si>
  <si>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</si>
  <si>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</si>
  <si>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</si>
  <si>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</si>
  <si>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</si>
  <si>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</si>
  <si>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>У тому числі</t>
  </si>
  <si>
    <t>Надходження</t>
  </si>
  <si>
    <t xml:space="preserve">І  квартал </t>
  </si>
  <si>
    <t>ІV  квартал</t>
  </si>
  <si>
    <t>Факт поточного року</t>
  </si>
  <si>
    <t xml:space="preserve">Плановий рік (усього) 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</si>
  <si>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</si>
  <si>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</si>
  <si>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</si>
  <si>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</si>
  <si>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</si>
  <si>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</si>
  <si>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</si>
  <si>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за товари, роботи та послуги </t>
  </si>
  <si>
    <t xml:space="preserve">Розрахунки з оплати праці </t>
  </si>
  <si>
    <t xml:space="preserve">Повернення короткострокових кредитів </t>
  </si>
  <si>
    <t xml:space="preserve">Платежі в бюджет (розшифрувати) </t>
  </si>
  <si>
    <t>Інші витрати (розшифрувати)</t>
  </si>
  <si>
    <t xml:space="preserve">Придбання основних засобів  </t>
  </si>
  <si>
    <t xml:space="preserve">Капітальні вкладення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</si>
  <si>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</si>
  <si>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</si>
  <si>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</si>
  <si>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</si>
  <si>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</si>
  <si>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Таблиця 5</t>
  </si>
  <si>
    <t>ІНФОРМАЦІЯ</t>
  </si>
  <si>
    <t>до фінансового плану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</si>
  <si>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</si>
  <si>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</si>
  <si>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</si>
  <si>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 xml:space="preserve">персонал та фонд оплати праці: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</si>
  <si>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</si>
  <si>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</si>
  <si>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</si>
  <si>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</si>
  <si>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</si>
  <si>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Фактичний показник отримання доходу (виручки) за минулий рік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</si>
  <si>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</si>
  <si>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</si>
  <si>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</si>
  <si>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</si>
  <si>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</si>
  <si>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</si>
  <si>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</si>
  <si>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</si>
  <si>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</si>
  <si>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</si>
  <si>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</si>
  <si>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</si>
  <si>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 xml:space="preserve">5. Аналіз окремих статей  фінансового плану 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</si>
  <si>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</si>
  <si>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</si>
  <si>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</si>
  <si>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</si>
  <si>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</si>
  <si>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</si>
  <si>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>Інші доходи</t>
  </si>
  <si>
    <t xml:space="preserve">Собівартість реалізованої продукції (товарів, робіт та послуг) </t>
  </si>
  <si>
    <t>витрати на службові відрядження</t>
  </si>
  <si>
    <t>012/5/1</t>
  </si>
  <si>
    <t>витрати на зв’язок</t>
  </si>
  <si>
    <t>012/5/2</t>
  </si>
  <si>
    <t>витрати на оплату праці</t>
  </si>
  <si>
    <t>012/5/3</t>
  </si>
  <si>
    <t>відрахування на соціальні заходи</t>
  </si>
  <si>
    <t>012/5/4</t>
  </si>
  <si>
    <t>амортизація основних засобів і нематеріальних активів загальногосподарського призначення</t>
  </si>
  <si>
    <t>012/5/5</t>
  </si>
  <si>
    <t>витрати на операційну оренду основних засобів та роялті, що мають загальногосподарське призначення</t>
  </si>
  <si>
    <t>012/5/6</t>
  </si>
  <si>
    <t>витрати на страхування майна загальногосподарського призначення</t>
  </si>
  <si>
    <t>012/5/7</t>
  </si>
  <si>
    <t>витрати на страхування загальногосподарського персоналу</t>
  </si>
  <si>
    <t>012/5/8</t>
  </si>
  <si>
    <t xml:space="preserve">організаційно-технічні послуги </t>
  </si>
  <si>
    <t>012/5/9</t>
  </si>
  <si>
    <t>консультаційні та інформаційні послуги</t>
  </si>
  <si>
    <t>012/5/10</t>
  </si>
  <si>
    <t>юридичні послуги</t>
  </si>
  <si>
    <t>012/5/11</t>
  </si>
  <si>
    <t>послуги з оцінки майна</t>
  </si>
  <si>
    <t>012/5/12</t>
  </si>
  <si>
    <t>витрати на охорону праці загальногосподарського персоналу</t>
  </si>
  <si>
    <t>012/5/13</t>
  </si>
  <si>
    <t xml:space="preserve">витрати на підвищення кваліфікації та перепідготовку кадрів </t>
  </si>
  <si>
    <t>012/5/14</t>
  </si>
  <si>
    <t>витрати на утримання основних фондів, інших необоротних активів загальногосподарського використання, у тому числі:</t>
  </si>
  <si>
    <t>012/5/15</t>
  </si>
  <si>
    <t>витрати на поліпшення основних фондів</t>
  </si>
  <si>
    <t>012/5/16</t>
  </si>
  <si>
    <t xml:space="preserve">інші адміністративні витрати </t>
  </si>
  <si>
    <t>012/5/17</t>
  </si>
  <si>
    <t>Реклама</t>
  </si>
  <si>
    <t>013/1</t>
  </si>
  <si>
    <t>013/2</t>
  </si>
  <si>
    <t>відрахування до резерву сумнівних боргів</t>
  </si>
  <si>
    <t>014/1</t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</si>
  <si>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</si>
  <si>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</si>
  <si>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</si>
  <si>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</si>
  <si>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</si>
  <si>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</si>
  <si>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</si>
  <si>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</si>
  <si>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</si>
  <si>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</si>
  <si>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</si>
  <si>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</si>
  <si>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7. Інформація про проекти, під які планується залучити кредитні кошти</t>
  </si>
  <si>
    <t>9. Інша додаткова інформація по підприємству</t>
  </si>
  <si>
    <t xml:space="preserve">       пункт 3 таблиці 5 заповнюється шляхом додавання рядків із зазначенням кожного виду діяльності підприємства;</t>
  </si>
  <si>
    <t xml:space="preserve">       пункт 4  таблиці 5 заповнюється шляхом додавання рядків із зазначенням назви конкретного кредитора підприємства;</t>
  </si>
  <si>
    <t xml:space="preserve">       пункт 6 таблиці 5 заповнюється шляхом додавання рядків із зазначенням назви кожного виду транспорту;</t>
  </si>
  <si>
    <t xml:space="preserve">       пункт 7 таблиці 5 має містити повну інформацію щодо кожного проекту, під які планується залучати кошти, з обґрунтуванням суми позики, терміну окупності;</t>
  </si>
  <si>
    <t xml:space="preserve">       пункт 8 таблиці 5 заповнюється шляхом додавання рядків із зазначенням назви кожного об’єкта.</t>
  </si>
  <si>
    <t>Сума, валюта за договором (у тис. грн.)</t>
  </si>
  <si>
    <t>Процентна ставка</t>
  </si>
  <si>
    <t>Дата видачі/погашення (графік)</t>
  </si>
  <si>
    <t>Адміністративні витрати, усього, у тому числі:</t>
  </si>
  <si>
    <t>Інші операційні витрати, усього, у тому числі:</t>
  </si>
  <si>
    <t xml:space="preserve">Надходження грошових коштів від основної діяльності 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</si>
  <si>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</si>
  <si>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</si>
  <si>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</si>
  <si>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</si>
  <si>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</si>
  <si>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</si>
  <si>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</si>
  <si>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</si>
  <si>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</si>
  <si>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r>
      <t xml:space="preserve"> Види діяльності </t>
    </r>
    <r>
      <rPr>
        <b/>
        <i/>
        <sz val="10"/>
        <rFont val="Times New Roman"/>
        <family val="1"/>
      </rPr>
      <t>(указати всі види діяльності)</t>
    </r>
  </si>
  <si>
    <r>
      <t xml:space="preserve">інші витрати на збут </t>
    </r>
    <r>
      <rPr>
        <i/>
        <sz val="10"/>
        <rFont val="Times New Roman"/>
        <family val="1"/>
      </rPr>
      <t>(розшифрування)</t>
    </r>
  </si>
  <si>
    <r>
      <t xml:space="preserve">інші операційні витрати </t>
    </r>
    <r>
      <rPr>
        <i/>
        <sz val="10"/>
        <rFont val="Times New Roman"/>
        <family val="1"/>
      </rPr>
      <t>(розшифрування)</t>
    </r>
    <r>
      <rPr>
        <vertAlign val="superscript"/>
        <sz val="10"/>
        <rFont val="Times New Roman"/>
        <family val="1"/>
      </rPr>
      <t xml:space="preserve">            </t>
    </r>
  </si>
  <si>
    <r>
      <t>Назва об</t>
    </r>
    <r>
      <rPr>
        <b/>
        <sz val="10"/>
        <color indexed="8"/>
        <rFont val="Times New Roman"/>
        <family val="1"/>
      </rPr>
      <t>’</t>
    </r>
    <r>
      <rPr>
        <b/>
        <sz val="10"/>
        <rFont val="Times New Roman"/>
        <family val="1"/>
      </rPr>
      <t>єкта</t>
    </r>
  </si>
  <si>
    <r>
      <t xml:space="preserve">     </t>
    </r>
    <r>
      <rPr>
        <b/>
        <sz val="10"/>
        <rFont val="Times New Roman"/>
        <family val="1"/>
      </rPr>
      <t>Примітки:</t>
    </r>
  </si>
  <si>
    <r>
      <t xml:space="preserve">       </t>
    </r>
    <r>
      <rPr>
        <sz val="10"/>
        <rFont val="Times New Roman"/>
        <family val="1"/>
      </rPr>
      <t>пункт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таблиці 5 заповнюється шляхом додавання рядків із зазначенням назви конкретного підприємства;</t>
    </r>
  </si>
  <si>
    <t>Керівник підприємства                                               __________________                                                  ____________________</t>
  </si>
  <si>
    <t xml:space="preserve">(посада)                                                                                     (підпис)                                                                              (ПІБ)  </t>
  </si>
  <si>
    <t>Витрати на збут, усього,
у тому числі:</t>
  </si>
  <si>
    <t>господарськими товариствами, холдинговими компаніями та їх дочірніми підприємствами за нормативами, установленими в поточному році за результатами фінансово-господарської діяльності за минулий рік, у тому числі:</t>
  </si>
  <si>
    <t>Виручка від реалізації товарів, робіт, послуг</t>
  </si>
  <si>
    <t>Оптимальне значення</t>
  </si>
  <si>
    <t>Характеризує ефективність використання активів підприємства</t>
  </si>
  <si>
    <t>Характеризує інвестиційну політику підприємства</t>
  </si>
  <si>
    <t>Характеризує частину поточних зобов'язань, яка може бути сплачена негайно</t>
  </si>
  <si>
    <t>Коефицієнт абсолютної ліквідності (грошові кошти / поточні зобов'язання)                                  (ф.1 р.230 + р.240) / ф.1 р.620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</si>
  <si>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</si>
  <si>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</si>
  <si>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&gt; 1</t>
  </si>
  <si>
    <t>&gt; 0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</si>
  <si>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</si>
  <si>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Характеризує ефективність господарської діяльності підприємства</t>
  </si>
  <si>
    <t>Показує відносний приріст (зменшення) зобов'язань підприємства, його залежність від позикових коштів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</si>
  <si>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</si>
  <si>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</si>
  <si>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</si>
  <si>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033/7/1</t>
  </si>
  <si>
    <t>у тому числі відрахування частини чистого прибутку (доход)</t>
  </si>
  <si>
    <t>Приріст активів пдприємства, усього</t>
  </si>
  <si>
    <t>у тому числі: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</si>
  <si>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</si>
  <si>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</si>
  <si>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</si>
  <si>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зобов'язання</t>
  </si>
  <si>
    <t>Усього:</t>
  </si>
  <si>
    <t>План по залученню коштів</t>
  </si>
  <si>
    <t>План по поверненню залучених коштів</t>
  </si>
  <si>
    <t>Довгострокові кредити</t>
  </si>
  <si>
    <t>Короткострокові кредити</t>
  </si>
  <si>
    <t>Витрати      (тис. грн.), усього</t>
  </si>
  <si>
    <t>у тому числі за їх видами:</t>
  </si>
  <si>
    <t>Матеріальні витрати</t>
  </si>
  <si>
    <t>Оплата праці</t>
  </si>
  <si>
    <t>Амор-тизація</t>
  </si>
  <si>
    <t>1.</t>
  </si>
  <si>
    <t>2.</t>
  </si>
  <si>
    <t>3.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</si>
  <si>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</t>
  </si>
  <si>
    <r>
      <t xml:space="preserve">       рядки пункту 5 таблиці 5 -  004, 006, 007, 008, 009, 011, 012/5/17, 013/2, 014/2, 015, 016, 017, 031, 033/7, 036/2 та рядок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Інші цілі розподілу чистого прибутку” заповнюються шляхом додавання рядків, до яких мають бути включені всі витрати або дох</t>
    </r>
  </si>
  <si>
    <t>Зобов'язання</t>
  </si>
  <si>
    <t xml:space="preserve">державними, казенними підприємствами та їх об'єднаннями і дочірніми підприємствами                         (до державного бюджету) </t>
  </si>
  <si>
    <t xml:space="preserve">Коефіцієнт рентабельності активів (чистий прибуток / вартість активів)                              ф.2 р. 220 / ф.1 р.280 </t>
  </si>
  <si>
    <t>Збільшення</t>
  </si>
  <si>
    <t>Коефіцієнт рентабельності діяльності (чистий прибуток / чистий дохід)                             ф.2 р. 220 / ф.2 р. 035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</si>
  <si>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</si>
  <si>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t>Показує достатність ресурсів підприємства, які можуть бути використані для погашення його поточних зобов’язань.  Нормативне значенням для цього показника є &gt; 1-1,5</t>
  </si>
  <si>
    <t>Фінансова стійкість (власний капітал / (довгострокові зобов'язання + поточні зобов'язання)                           (ф.1 р. 380 + р. 430) /                  (ф.1 р. 480 + р. 620)</t>
  </si>
  <si>
    <t>Коефіцієнт фінансової незалежності (автономії) (власний капітал / пасиви)        (ф.1 р.380 + р.430) / ф.1 р.640</t>
  </si>
  <si>
    <t>Коефіцієнт заборгованості (залучений капітал /           власний капітал)                                 (ф.1 р. 480 + р. 620) /                        (ф.1 р. 380 + р. 430)</t>
  </si>
  <si>
    <t>0,5-0,7</t>
  </si>
  <si>
    <t>Показує фінансову незалежность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</si>
  <si>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зобов'язань (зобов'язання на дату розрахунку / зобов'язання на відповідну дату попереднього року), %                                ф.1 р. 480 + р. 620</t>
  </si>
  <si>
    <r>
      <t xml:space="preserve">&lt; </t>
    </r>
    <r>
      <rPr>
        <sz val="10"/>
        <rFont val="Times New Roman"/>
        <family val="1"/>
      </rPr>
      <t>100 %</t>
    </r>
  </si>
  <si>
    <t>Коефіцієнт зносу основних засобів (сума зносу / первісну вартість основних засобів)                                         (ф.1 р. 032 / ф.1 р. 031)</t>
  </si>
  <si>
    <t>Зменшення</t>
  </si>
  <si>
    <t xml:space="preserve">       Керівник підприємства                                                       __________________                                                              ____________________</t>
  </si>
  <si>
    <t xml:space="preserve">                (посада)                                                                                  (підпис)                                                                                        (ПІБ)  </t>
  </si>
  <si>
    <t>Факт       минулого року</t>
  </si>
  <si>
    <t>Залучення кредитних коштів</t>
  </si>
  <si>
    <t>Інші джерела (розшифрувати)</t>
  </si>
  <si>
    <t>Усього</t>
  </si>
  <si>
    <t>Відсоток</t>
  </si>
  <si>
    <t>8. Джерела інвестицій</t>
  </si>
  <si>
    <t>6. Витрати на утримання транспорту  (у складі адміністративних витрат)</t>
  </si>
  <si>
    <t xml:space="preserve">                        Керівник                                                                                  __________________                                                  ____________________</t>
  </si>
  <si>
    <t xml:space="preserve">                         (посада)                                                                                          (підпис)                                                                        (ПІБ)  </t>
  </si>
  <si>
    <t>господарськими товариствами, холдинговими компаніями та їх дочірніми підприємствами відповідно до законодавства України                                 (до державного бюджету)</t>
  </si>
  <si>
    <t xml:space="preserve">загальна кількість зайнятих на підприємстві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                                    У разі збільшення фонду оплати праці в плановому році порівняно з установленим рівнем попереднього року надати обґрунтування. </t>
  </si>
  <si>
    <t>4.1. Інформація щодо отримання та повернення залучених коштів                                                                                     (тис. гривень)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</si>
  <si>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</si>
  <si>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</si>
  <si>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в тому числі</t>
  </si>
  <si>
    <t>Витрати на нарахування оплату праці</t>
  </si>
  <si>
    <t>012//7</t>
  </si>
  <si>
    <t>Комісія банка</t>
  </si>
  <si>
    <t>комунальне підприємство</t>
  </si>
  <si>
    <t xml:space="preserve"> </t>
  </si>
  <si>
    <t>Територія     Мукачево</t>
  </si>
  <si>
    <t xml:space="preserve"> міського господарства</t>
  </si>
  <si>
    <r>
      <t xml:space="preserve">Інші вирахування з доходу </t>
    </r>
    <r>
      <rPr>
        <i/>
        <sz val="14"/>
        <rFont val="Times New Roman Cyr"/>
        <family val="1"/>
      </rPr>
      <t>(розшифрування)</t>
    </r>
  </si>
  <si>
    <r>
      <t xml:space="preserve">Чистий дохід (виручка) від реалізації продукції (товарів, робіт, послуг) </t>
    </r>
    <r>
      <rPr>
        <i/>
        <sz val="14"/>
        <rFont val="Times New Roman Cyr"/>
        <family val="1"/>
      </rPr>
      <t>(розшифрування)</t>
    </r>
  </si>
  <si>
    <r>
      <t xml:space="preserve">Інші операційні доходи </t>
    </r>
    <r>
      <rPr>
        <i/>
        <sz val="14"/>
        <rFont val="Times New Roman Cyr"/>
        <family val="1"/>
      </rPr>
      <t>(розшифрування)</t>
    </r>
  </si>
  <si>
    <r>
      <t xml:space="preserve">Дохід від участі в капіталі </t>
    </r>
    <r>
      <rPr>
        <i/>
        <sz val="14"/>
        <rFont val="Times New Roman Cyr"/>
        <family val="1"/>
      </rPr>
      <t>(розшифрування)</t>
    </r>
  </si>
  <si>
    <r>
      <t xml:space="preserve">Інші фінансові доходи </t>
    </r>
    <r>
      <rPr>
        <i/>
        <sz val="14"/>
        <rFont val="Times New Roman Cyr"/>
        <family val="1"/>
      </rPr>
      <t>(розшифрування)</t>
    </r>
  </si>
  <si>
    <r>
      <t xml:space="preserve">Інші доходи </t>
    </r>
    <r>
      <rPr>
        <i/>
        <sz val="14"/>
        <rFont val="Times New Roman Cyr"/>
        <family val="1"/>
      </rPr>
      <t>(розшифрування)</t>
    </r>
  </si>
  <si>
    <r>
      <t>Собівартість реалізованої продукції (товарів, робіт та послуг)</t>
    </r>
    <r>
      <rPr>
        <i/>
        <sz val="14"/>
        <rFont val="Times New Roman Cyr"/>
        <family val="1"/>
      </rPr>
      <t xml:space="preserve"> (розшифрування)</t>
    </r>
  </si>
  <si>
    <r>
      <t xml:space="preserve">Інші витрати </t>
    </r>
    <r>
      <rPr>
        <i/>
        <sz val="14"/>
        <rFont val="Times New Roman Cyr"/>
        <family val="1"/>
      </rPr>
      <t>(розшифрування)</t>
    </r>
  </si>
  <si>
    <r>
      <t xml:space="preserve">Інші фонди </t>
    </r>
    <r>
      <rPr>
        <b/>
        <i/>
        <sz val="14"/>
        <rFont val="Times New Roman Cyr"/>
        <family val="1"/>
      </rPr>
      <t>(розшифрувати)</t>
    </r>
  </si>
  <si>
    <r>
      <t xml:space="preserve">Інші податки </t>
    </r>
    <r>
      <rPr>
        <i/>
        <sz val="14"/>
        <rFont val="Times New Roman Cyr"/>
        <family val="1"/>
      </rPr>
      <t>(розшифрувати)</t>
    </r>
  </si>
  <si>
    <r>
      <t xml:space="preserve">інші платежі </t>
    </r>
    <r>
      <rPr>
        <i/>
        <sz val="14"/>
        <rFont val="Times New Roman Cyr"/>
        <family val="1"/>
      </rPr>
      <t>(розшифрувати)</t>
    </r>
  </si>
  <si>
    <r>
      <t xml:space="preserve">ЗАТВЕРДЖЕНО  </t>
    </r>
    <r>
      <rPr>
        <sz val="14"/>
        <rFont val="Times New Roman Cyr"/>
        <family val="0"/>
      </rPr>
      <t xml:space="preserve">Начальник управління </t>
    </r>
  </si>
  <si>
    <t>Місцезнаходження  Закарпатська обл. м. Мукачево пл.Олександра Духновича № 2</t>
  </si>
  <si>
    <t>Герасимович О.М.</t>
  </si>
  <si>
    <t>Витрати на канцтовари</t>
  </si>
  <si>
    <t>Оновлення  програми"М.Е.Doc"</t>
  </si>
  <si>
    <t>ФІНАНСОВИЙ ПЛАН ПІДПРИЄМСТВА НА _2023_ рік</t>
  </si>
  <si>
    <t>Прізвище та ініціали керівника Вєтров Сергій Володимирович</t>
  </si>
  <si>
    <t>Підприємство   Мукачівське міське комунальне підприємство "Центр інформаційних систем"</t>
  </si>
  <si>
    <t>п. Блінов А.Ю.</t>
  </si>
  <si>
    <t>Чисельність працівників   16(шістнадцять)</t>
  </si>
  <si>
    <t xml:space="preserve">Телефон </t>
  </si>
  <si>
    <t>Вєтров С.В.</t>
  </si>
  <si>
    <t>фінансовий план  року 2022р.</t>
  </si>
  <si>
    <t>факт минулого року 2021</t>
  </si>
  <si>
    <t>Плановий рік 2023рік (усього)</t>
  </si>
  <si>
    <t>012/3</t>
  </si>
  <si>
    <t>012/4</t>
  </si>
  <si>
    <t>Витрати на матеріали, сировину,паливо</t>
  </si>
  <si>
    <t>витрати на сировину та основні матеріали</t>
  </si>
  <si>
    <t>Інші операційні витрати (розшифрування)</t>
  </si>
  <si>
    <t>012/6</t>
  </si>
  <si>
    <t>012/7</t>
  </si>
  <si>
    <t xml:space="preserve"> (посада)                                                        (підпис)                                                                       (ПІБ)  </t>
  </si>
  <si>
    <t>Керівник підприємства                        __________________                                                                                         ____________________</t>
  </si>
  <si>
    <t>В.о. Головний бухгалтер                      ___________________</t>
  </si>
  <si>
    <t xml:space="preserve">В.о. Головний бухгалтер          </t>
  </si>
  <si>
    <t>____________________</t>
  </si>
  <si>
    <t>_________________________</t>
  </si>
  <si>
    <t>Керівник підприємства</t>
  </si>
  <si>
    <t>В.о.Головний бухгалтер</t>
  </si>
  <si>
    <t>(147,4- послуги доступу до мережі інтернет, 1,7-АВЕ, 3,9- Медок, 8,3- обладнання.)</t>
  </si>
  <si>
    <t>(195,8- оренда вишки, 12,5- оренда рефлектометра, 74,9- оренда зварювал. апарату.)</t>
  </si>
  <si>
    <t>ММКП "Центр інформаційних систем"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</si>
</sst>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0.0%"/>
  </numFmts>
  <fonts count="94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2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4"/>
      <name val="Times New Roman Cyr"/>
      <family val="1"/>
    </font>
    <font>
      <sz val="14"/>
      <name val="Arial"/>
      <family val="2"/>
    </font>
    <font>
      <i/>
      <sz val="14"/>
      <name val="Times New Roman Cyr"/>
      <family val="1"/>
    </font>
    <font>
      <i/>
      <u val="single"/>
      <sz val="14"/>
      <name val="Times New Roman Cyr"/>
      <family val="1"/>
    </font>
    <font>
      <b/>
      <i/>
      <sz val="14"/>
      <name val="Times New Roman Cyr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4"/>
      <color indexed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indexed="22"/>
      </patternFill>
    </fill>
    <fill>
      <patternFill patternType="lightGray">
        <fgColor indexed="9"/>
        <bgColor indexed="22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wrapText="1" shrinkToFi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19" fillId="0" borderId="10" xfId="0" applyFont="1" applyFill="1" applyBorder="1" applyAlignment="1" quotePrefix="1">
      <alignment horizontal="center"/>
    </xf>
    <xf numFmtId="0" fontId="19" fillId="0" borderId="10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20" fillId="0" borderId="0" xfId="0" applyFont="1" applyFill="1" applyBorder="1" applyAlignment="1" quotePrefix="1">
      <alignment horizontal="center"/>
    </xf>
    <xf numFmtId="0" fontId="20" fillId="0" borderId="0" xfId="0" applyFont="1" applyBorder="1" applyAlignment="1" quotePrefix="1">
      <alignment horizontal="center" vertical="center" wrapText="1"/>
    </xf>
    <xf numFmtId="3" fontId="20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 quotePrefix="1">
      <alignment horizontal="center" vertical="center"/>
    </xf>
    <xf numFmtId="0" fontId="24" fillId="0" borderId="13" xfId="0" applyFont="1" applyFill="1" applyBorder="1" applyAlignment="1" quotePrefix="1">
      <alignment horizontal="center" vertical="center"/>
    </xf>
    <xf numFmtId="3" fontId="24" fillId="0" borderId="0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 quotePrefix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 shrinkToFit="1"/>
    </xf>
    <xf numFmtId="0" fontId="32" fillId="0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8" fillId="0" borderId="10" xfId="0" applyFont="1" applyFill="1" applyBorder="1" applyAlignment="1" quotePrefix="1">
      <alignment horizontal="center"/>
    </xf>
    <xf numFmtId="0" fontId="38" fillId="0" borderId="10" xfId="0" applyFont="1" applyFill="1" applyBorder="1" applyAlignment="1" quotePrefix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justify" wrapText="1" shrinkToFit="1"/>
    </xf>
    <xf numFmtId="0" fontId="32" fillId="0" borderId="0" xfId="0" applyFont="1" applyAlignment="1">
      <alignment wrapText="1" shrinkToFit="1"/>
    </xf>
    <xf numFmtId="0" fontId="31" fillId="0" borderId="0" xfId="0" applyFont="1" applyAlignment="1">
      <alignment horizontal="right"/>
    </xf>
    <xf numFmtId="0" fontId="37" fillId="0" borderId="0" xfId="0" applyFont="1" applyAlignment="1">
      <alignment/>
    </xf>
    <xf numFmtId="0" fontId="19" fillId="0" borderId="20" xfId="0" applyFont="1" applyFill="1" applyBorder="1" applyAlignment="1">
      <alignment wrapText="1"/>
    </xf>
    <xf numFmtId="0" fontId="19" fillId="0" borderId="19" xfId="0" applyFont="1" applyFill="1" applyBorder="1" applyAlignment="1" quotePrefix="1">
      <alignment horizontal="center"/>
    </xf>
    <xf numFmtId="0" fontId="19" fillId="0" borderId="21" xfId="0" applyFont="1" applyFill="1" applyBorder="1" applyAlignment="1">
      <alignment wrapText="1"/>
    </xf>
    <xf numFmtId="0" fontId="19" fillId="0" borderId="22" xfId="0" applyFont="1" applyFill="1" applyBorder="1" applyAlignment="1" quotePrefix="1">
      <alignment horizontal="center"/>
    </xf>
    <xf numFmtId="3" fontId="34" fillId="0" borderId="17" xfId="0" applyNumberFormat="1" applyFont="1" applyFill="1" applyBorder="1" applyAlignment="1">
      <alignment horizontal="left" vertical="center" wrapText="1" shrinkToFit="1"/>
    </xf>
    <xf numFmtId="3" fontId="34" fillId="0" borderId="18" xfId="0" applyNumberFormat="1" applyFont="1" applyFill="1" applyBorder="1" applyAlignment="1">
      <alignment horizontal="left" vertical="center" wrapText="1" shrinkToFi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Alignment="1">
      <alignment horizontal="right"/>
    </xf>
    <xf numFmtId="0" fontId="18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 quotePrefix="1">
      <alignment horizontal="center" vertical="center"/>
    </xf>
    <xf numFmtId="0" fontId="43" fillId="0" borderId="24" xfId="0" applyFont="1" applyFill="1" applyBorder="1" applyAlignment="1" quotePrefix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0" fontId="33" fillId="34" borderId="17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top" wrapText="1"/>
    </xf>
    <xf numFmtId="0" fontId="33" fillId="34" borderId="17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34" fillId="0" borderId="28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horizontal="center" vertical="center" wrapText="1" shrinkToFit="1"/>
    </xf>
    <xf numFmtId="0" fontId="31" fillId="0" borderId="14" xfId="0" applyFont="1" applyFill="1" applyBorder="1" applyAlignment="1">
      <alignment horizontal="center" vertical="center" wrapText="1" shrinkToFit="1"/>
    </xf>
    <xf numFmtId="2" fontId="32" fillId="0" borderId="17" xfId="0" applyNumberFormat="1" applyFont="1" applyFill="1" applyBorder="1" applyAlignment="1" quotePrefix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2" fontId="32" fillId="0" borderId="18" xfId="0" applyNumberFormat="1" applyFont="1" applyFill="1" applyBorder="1" applyAlignment="1" quotePrefix="1">
      <alignment horizontal="center" vertical="center"/>
    </xf>
    <xf numFmtId="2" fontId="32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24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wrapText="1"/>
    </xf>
    <xf numFmtId="0" fontId="25" fillId="0" borderId="29" xfId="0" applyFont="1" applyFill="1" applyBorder="1" applyAlignment="1" quotePrefix="1">
      <alignment horizontal="center" vertical="center"/>
    </xf>
    <xf numFmtId="0" fontId="19" fillId="0" borderId="31" xfId="0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 shrinkToFit="1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right" vertical="center" wrapText="1" shrinkToFit="1"/>
    </xf>
    <xf numFmtId="0" fontId="32" fillId="0" borderId="16" xfId="0" applyFont="1" applyBorder="1" applyAlignment="1">
      <alignment horizontal="center" vertical="center" wrapText="1"/>
    </xf>
    <xf numFmtId="196" fontId="31" fillId="0" borderId="16" xfId="0" applyNumberFormat="1" applyFont="1" applyBorder="1" applyAlignment="1">
      <alignment horizontal="center" vertical="center" wrapText="1"/>
    </xf>
    <xf numFmtId="196" fontId="32" fillId="0" borderId="16" xfId="0" applyNumberFormat="1" applyFont="1" applyBorder="1" applyAlignment="1">
      <alignment horizontal="center" vertical="center" wrapText="1"/>
    </xf>
    <xf numFmtId="196" fontId="32" fillId="0" borderId="28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right" vertical="center" wrapText="1" shrinkToFit="1"/>
    </xf>
    <xf numFmtId="196" fontId="32" fillId="0" borderId="10" xfId="0" applyNumberFormat="1" applyFont="1" applyBorder="1" applyAlignment="1">
      <alignment horizontal="center" vertical="center" wrapText="1"/>
    </xf>
    <xf numFmtId="196" fontId="32" fillId="0" borderId="11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right" vertical="center" wrapText="1" shrinkToFit="1"/>
    </xf>
    <xf numFmtId="0" fontId="32" fillId="0" borderId="36" xfId="0" applyFont="1" applyBorder="1" applyAlignment="1">
      <alignment horizontal="center" vertical="center" wrapText="1"/>
    </xf>
    <xf numFmtId="196" fontId="31" fillId="0" borderId="36" xfId="0" applyNumberFormat="1" applyFont="1" applyBorder="1" applyAlignment="1">
      <alignment horizontal="center" vertical="center" wrapText="1"/>
    </xf>
    <xf numFmtId="196" fontId="32" fillId="0" borderId="36" xfId="0" applyNumberFormat="1" applyFont="1" applyBorder="1" applyAlignment="1">
      <alignment horizontal="center" vertical="center" wrapText="1"/>
    </xf>
    <xf numFmtId="196" fontId="32" fillId="0" borderId="37" xfId="0" applyNumberFormat="1" applyFont="1" applyBorder="1" applyAlignment="1">
      <alignment horizontal="center" vertical="center" wrapText="1"/>
    </xf>
    <xf numFmtId="196" fontId="46" fillId="0" borderId="13" xfId="0" applyNumberFormat="1" applyFont="1" applyBorder="1" applyAlignment="1">
      <alignment horizontal="center" vertical="center"/>
    </xf>
    <xf numFmtId="196" fontId="46" fillId="0" borderId="13" xfId="0" applyNumberFormat="1" applyFont="1" applyBorder="1" applyAlignment="1">
      <alignment horizontal="right" vertical="center" wrapText="1"/>
    </xf>
    <xf numFmtId="196" fontId="46" fillId="0" borderId="14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right" vertical="center"/>
    </xf>
    <xf numFmtId="196" fontId="4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 shrinkToFit="1"/>
    </xf>
    <xf numFmtId="0" fontId="47" fillId="0" borderId="0" xfId="0" applyFont="1" applyAlignment="1">
      <alignment wrapText="1" shrinkToFit="1"/>
    </xf>
    <xf numFmtId="0" fontId="47" fillId="0" borderId="0" xfId="0" applyFont="1" applyAlignment="1">
      <alignment/>
    </xf>
    <xf numFmtId="0" fontId="4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" fillId="0" borderId="38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97" fontId="19" fillId="0" borderId="10" xfId="0" applyNumberFormat="1" applyFont="1" applyFill="1" applyBorder="1" applyAlignment="1">
      <alignment vertical="center"/>
    </xf>
    <xf numFmtId="197" fontId="19" fillId="0" borderId="11" xfId="0" applyNumberFormat="1" applyFont="1" applyFill="1" applyBorder="1" applyAlignment="1">
      <alignment vertical="center"/>
    </xf>
    <xf numFmtId="197" fontId="21" fillId="0" borderId="10" xfId="0" applyNumberFormat="1" applyFont="1" applyFill="1" applyBorder="1" applyAlignment="1">
      <alignment/>
    </xf>
    <xf numFmtId="197" fontId="20" fillId="0" borderId="10" xfId="0" applyNumberFormat="1" applyFont="1" applyFill="1" applyBorder="1" applyAlignment="1">
      <alignment/>
    </xf>
    <xf numFmtId="197" fontId="20" fillId="0" borderId="11" xfId="0" applyNumberFormat="1" applyFont="1" applyFill="1" applyBorder="1" applyAlignment="1">
      <alignment/>
    </xf>
    <xf numFmtId="197" fontId="19" fillId="0" borderId="10" xfId="0" applyNumberFormat="1" applyFont="1" applyFill="1" applyBorder="1" applyAlignment="1">
      <alignment/>
    </xf>
    <xf numFmtId="197" fontId="19" fillId="0" borderId="19" xfId="0" applyNumberFormat="1" applyFont="1" applyFill="1" applyBorder="1" applyAlignment="1">
      <alignment/>
    </xf>
    <xf numFmtId="197" fontId="19" fillId="0" borderId="39" xfId="0" applyNumberFormat="1" applyFont="1" applyFill="1" applyBorder="1" applyAlignment="1">
      <alignment/>
    </xf>
    <xf numFmtId="197" fontId="19" fillId="0" borderId="10" xfId="0" applyNumberFormat="1" applyFont="1" applyFill="1" applyBorder="1" applyAlignment="1" quotePrefix="1">
      <alignment horizontal="center" vertical="center"/>
    </xf>
    <xf numFmtId="197" fontId="20" fillId="0" borderId="10" xfId="0" applyNumberFormat="1" applyFont="1" applyFill="1" applyBorder="1" applyAlignment="1" quotePrefix="1">
      <alignment horizontal="center"/>
    </xf>
    <xf numFmtId="197" fontId="19" fillId="0" borderId="10" xfId="0" applyNumberFormat="1" applyFont="1" applyFill="1" applyBorder="1" applyAlignment="1" quotePrefix="1">
      <alignment horizontal="center"/>
    </xf>
    <xf numFmtId="197" fontId="19" fillId="0" borderId="10" xfId="0" applyNumberFormat="1" applyFont="1" applyFill="1" applyBorder="1" applyAlignment="1" quotePrefix="1">
      <alignment horizontal="center" vertical="center" wrapText="1"/>
    </xf>
    <xf numFmtId="197" fontId="19" fillId="0" borderId="19" xfId="0" applyNumberFormat="1" applyFont="1" applyFill="1" applyBorder="1" applyAlignment="1" quotePrefix="1">
      <alignment horizontal="center"/>
    </xf>
    <xf numFmtId="197" fontId="19" fillId="0" borderId="22" xfId="0" applyNumberFormat="1" applyFont="1" applyFill="1" applyBorder="1" applyAlignment="1" quotePrefix="1">
      <alignment horizontal="center"/>
    </xf>
    <xf numFmtId="197" fontId="25" fillId="0" borderId="29" xfId="0" applyNumberFormat="1" applyFont="1" applyFill="1" applyBorder="1" applyAlignment="1">
      <alignment horizontal="right" vertical="center" wrapText="1"/>
    </xf>
    <xf numFmtId="197" fontId="25" fillId="0" borderId="22" xfId="0" applyNumberFormat="1" applyFont="1" applyFill="1" applyBorder="1" applyAlignment="1">
      <alignment horizontal="right" vertical="center"/>
    </xf>
    <xf numFmtId="197" fontId="25" fillId="0" borderId="22" xfId="0" applyNumberFormat="1" applyFont="1" applyFill="1" applyBorder="1" applyAlignment="1" quotePrefix="1">
      <alignment horizontal="right" vertical="center"/>
    </xf>
    <xf numFmtId="197" fontId="25" fillId="0" borderId="29" xfId="0" applyNumberFormat="1" applyFont="1" applyFill="1" applyBorder="1" applyAlignment="1" quotePrefix="1">
      <alignment horizontal="right" vertical="center"/>
    </xf>
    <xf numFmtId="197" fontId="25" fillId="0" borderId="29" xfId="0" applyNumberFormat="1" applyFont="1" applyFill="1" applyBorder="1" applyAlignment="1">
      <alignment horizontal="right" vertical="center"/>
    </xf>
    <xf numFmtId="197" fontId="25" fillId="0" borderId="40" xfId="0" applyNumberFormat="1" applyFont="1" applyFill="1" applyBorder="1" applyAlignment="1" quotePrefix="1">
      <alignment horizontal="right" vertical="center"/>
    </xf>
    <xf numFmtId="197" fontId="24" fillId="0" borderId="16" xfId="0" applyNumberFormat="1" applyFont="1" applyFill="1" applyBorder="1" applyAlignment="1" quotePrefix="1">
      <alignment horizontal="right" vertical="center"/>
    </xf>
    <xf numFmtId="197" fontId="25" fillId="0" borderId="16" xfId="0" applyNumberFormat="1" applyFont="1" applyFill="1" applyBorder="1" applyAlignment="1">
      <alignment horizontal="right" vertical="center"/>
    </xf>
    <xf numFmtId="197" fontId="24" fillId="0" borderId="16" xfId="0" applyNumberFormat="1" applyFont="1" applyFill="1" applyBorder="1" applyAlignment="1">
      <alignment horizontal="right" vertical="center"/>
    </xf>
    <xf numFmtId="197" fontId="24" fillId="0" borderId="28" xfId="0" applyNumberFormat="1" applyFont="1" applyFill="1" applyBorder="1" applyAlignment="1">
      <alignment horizontal="right" vertical="center"/>
    </xf>
    <xf numFmtId="197" fontId="24" fillId="0" borderId="10" xfId="0" applyNumberFormat="1" applyFont="1" applyFill="1" applyBorder="1" applyAlignment="1" quotePrefix="1">
      <alignment horizontal="right" vertical="center"/>
    </xf>
    <xf numFmtId="197" fontId="25" fillId="0" borderId="10" xfId="0" applyNumberFormat="1" applyFont="1" applyFill="1" applyBorder="1" applyAlignment="1">
      <alignment horizontal="right" vertical="center"/>
    </xf>
    <xf numFmtId="197" fontId="24" fillId="0" borderId="10" xfId="0" applyNumberFormat="1" applyFont="1" applyFill="1" applyBorder="1" applyAlignment="1">
      <alignment horizontal="right" vertical="center"/>
    </xf>
    <xf numFmtId="197" fontId="24" fillId="0" borderId="11" xfId="0" applyNumberFormat="1" applyFont="1" applyFill="1" applyBorder="1" applyAlignment="1">
      <alignment horizontal="right" vertical="center"/>
    </xf>
    <xf numFmtId="197" fontId="24" fillId="0" borderId="10" xfId="0" applyNumberFormat="1" applyFont="1" applyFill="1" applyBorder="1" applyAlignment="1" quotePrefix="1">
      <alignment horizontal="right" vertical="center" wrapText="1"/>
    </xf>
    <xf numFmtId="197" fontId="24" fillId="0" borderId="13" xfId="0" applyNumberFormat="1" applyFont="1" applyFill="1" applyBorder="1" applyAlignment="1" quotePrefix="1">
      <alignment horizontal="right" vertical="center"/>
    </xf>
    <xf numFmtId="197" fontId="25" fillId="0" borderId="13" xfId="0" applyNumberFormat="1" applyFont="1" applyFill="1" applyBorder="1" applyAlignment="1">
      <alignment horizontal="right" vertical="center"/>
    </xf>
    <xf numFmtId="197" fontId="24" fillId="0" borderId="13" xfId="0" applyNumberFormat="1" applyFont="1" applyFill="1" applyBorder="1" applyAlignment="1">
      <alignment horizontal="right" vertical="center"/>
    </xf>
    <xf numFmtId="197" fontId="24" fillId="0" borderId="14" xfId="0" applyNumberFormat="1" applyFont="1" applyFill="1" applyBorder="1" applyAlignment="1">
      <alignment horizontal="right" vertical="center"/>
    </xf>
    <xf numFmtId="197" fontId="25" fillId="0" borderId="41" xfId="0" applyNumberFormat="1" applyFont="1" applyFill="1" applyBorder="1" applyAlignment="1" quotePrefix="1">
      <alignment horizontal="right" vertical="center"/>
    </xf>
    <xf numFmtId="0" fontId="32" fillId="0" borderId="31" xfId="0" applyFont="1" applyFill="1" applyBorder="1" applyAlignment="1">
      <alignment/>
    </xf>
    <xf numFmtId="0" fontId="32" fillId="0" borderId="4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center" vertical="center" wrapText="1" shrinkToFit="1"/>
    </xf>
    <xf numFmtId="2" fontId="32" fillId="0" borderId="43" xfId="0" applyNumberFormat="1" applyFont="1" applyFill="1" applyBorder="1" applyAlignment="1" quotePrefix="1">
      <alignment horizontal="center" vertical="center"/>
    </xf>
    <xf numFmtId="2" fontId="32" fillId="0" borderId="43" xfId="0" applyNumberFormat="1" applyFont="1" applyFill="1" applyBorder="1" applyAlignment="1">
      <alignment horizontal="center" vertical="center"/>
    </xf>
    <xf numFmtId="3" fontId="34" fillId="0" borderId="43" xfId="0" applyNumberFormat="1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center" vertical="center" wrapText="1" shrinkToFit="1"/>
    </xf>
    <xf numFmtId="2" fontId="32" fillId="0" borderId="26" xfId="0" applyNumberFormat="1" applyFont="1" applyFill="1" applyBorder="1" applyAlignment="1" quotePrefix="1">
      <alignment horizontal="center" vertical="center"/>
    </xf>
    <xf numFmtId="2" fontId="32" fillId="0" borderId="26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left" vertical="center" wrapText="1" shrinkToFit="1"/>
    </xf>
    <xf numFmtId="196" fontId="33" fillId="0" borderId="10" xfId="0" applyNumberFormat="1" applyFont="1" applyFill="1" applyBorder="1" applyAlignment="1">
      <alignment horizontal="right" vertical="center" wrapText="1"/>
    </xf>
    <xf numFmtId="196" fontId="41" fillId="0" borderId="10" xfId="0" applyNumberFormat="1" applyFont="1" applyFill="1" applyBorder="1" applyAlignment="1">
      <alignment horizontal="right" vertical="center"/>
    </xf>
    <xf numFmtId="196" fontId="33" fillId="0" borderId="11" xfId="0" applyNumberFormat="1" applyFont="1" applyFill="1" applyBorder="1" applyAlignment="1">
      <alignment horizontal="right" vertical="center" wrapText="1"/>
    </xf>
    <xf numFmtId="196" fontId="43" fillId="0" borderId="10" xfId="0" applyNumberFormat="1" applyFont="1" applyFill="1" applyBorder="1" applyAlignment="1">
      <alignment horizontal="right" vertical="center"/>
    </xf>
    <xf numFmtId="196" fontId="34" fillId="0" borderId="10" xfId="0" applyNumberFormat="1" applyFont="1" applyFill="1" applyBorder="1" applyAlignment="1">
      <alignment horizontal="right" vertical="center" wrapText="1"/>
    </xf>
    <xf numFmtId="196" fontId="34" fillId="0" borderId="11" xfId="0" applyNumberFormat="1" applyFont="1" applyFill="1" applyBorder="1" applyAlignment="1">
      <alignment horizontal="right" vertical="center" wrapText="1"/>
    </xf>
    <xf numFmtId="196" fontId="33" fillId="0" borderId="13" xfId="0" applyNumberFormat="1" applyFont="1" applyFill="1" applyBorder="1" applyAlignment="1">
      <alignment horizontal="right" vertical="center" wrapText="1"/>
    </xf>
    <xf numFmtId="196" fontId="41" fillId="0" borderId="13" xfId="0" applyNumberFormat="1" applyFont="1" applyFill="1" applyBorder="1" applyAlignment="1">
      <alignment horizontal="right" vertical="center"/>
    </xf>
    <xf numFmtId="196" fontId="33" fillId="0" borderId="14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/>
    </xf>
    <xf numFmtId="196" fontId="46" fillId="0" borderId="0" xfId="0" applyNumberFormat="1" applyFont="1" applyBorder="1" applyAlignment="1">
      <alignment horizontal="center" vertical="center"/>
    </xf>
    <xf numFmtId="196" fontId="46" fillId="0" borderId="0" xfId="0" applyNumberFormat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 shrinkToFit="1"/>
    </xf>
    <xf numFmtId="0" fontId="32" fillId="0" borderId="35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197" fontId="2" fillId="0" borderId="38" xfId="0" applyNumberFormat="1" applyFont="1" applyFill="1" applyBorder="1" applyAlignment="1">
      <alignment/>
    </xf>
    <xf numFmtId="197" fontId="50" fillId="0" borderId="10" xfId="0" applyNumberFormat="1" applyFont="1" applyFill="1" applyBorder="1" applyAlignment="1" quotePrefix="1">
      <alignment horizontal="center" wrapText="1"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0" fillId="0" borderId="45" xfId="0" applyFont="1" applyBorder="1" applyAlignment="1">
      <alignment/>
    </xf>
    <xf numFmtId="0" fontId="50" fillId="0" borderId="0" xfId="0" applyFont="1" applyAlignment="1">
      <alignment/>
    </xf>
    <xf numFmtId="0" fontId="50" fillId="0" borderId="46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3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0" fillId="0" borderId="46" xfId="0" applyFont="1" applyBorder="1" applyAlignment="1">
      <alignment wrapText="1"/>
    </xf>
    <xf numFmtId="0" fontId="50" fillId="0" borderId="46" xfId="0" applyFont="1" applyBorder="1" applyAlignment="1">
      <alignment horizontal="right"/>
    </xf>
    <xf numFmtId="0" fontId="50" fillId="0" borderId="38" xfId="0" applyFont="1" applyBorder="1" applyAlignment="1">
      <alignment/>
    </xf>
    <xf numFmtId="0" fontId="52" fillId="0" borderId="45" xfId="0" applyFont="1" applyBorder="1" applyAlignment="1">
      <alignment wrapText="1"/>
    </xf>
    <xf numFmtId="0" fontId="50" fillId="0" borderId="47" xfId="0" applyFont="1" applyBorder="1" applyAlignment="1">
      <alignment/>
    </xf>
    <xf numFmtId="0" fontId="50" fillId="0" borderId="48" xfId="0" applyFont="1" applyBorder="1" applyAlignment="1">
      <alignment horizontal="left" wrapText="1"/>
    </xf>
    <xf numFmtId="0" fontId="50" fillId="0" borderId="45" xfId="0" applyFont="1" applyBorder="1" applyAlignment="1">
      <alignment horizontal="left" wrapText="1"/>
    </xf>
    <xf numFmtId="0" fontId="52" fillId="0" borderId="46" xfId="0" applyFont="1" applyBorder="1" applyAlignment="1">
      <alignment wrapText="1"/>
    </xf>
    <xf numFmtId="0" fontId="50" fillId="0" borderId="45" xfId="0" applyFont="1" applyBorder="1" applyAlignment="1">
      <alignment horizontal="left"/>
    </xf>
    <xf numFmtId="197" fontId="50" fillId="0" borderId="10" xfId="0" applyNumberFormat="1" applyFont="1" applyFill="1" applyBorder="1" applyAlignment="1" quotePrefix="1">
      <alignment horizontal="right" wrapText="1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23" fillId="0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 quotePrefix="1">
      <alignment horizontal="center" vertical="center"/>
    </xf>
    <xf numFmtId="197" fontId="50" fillId="0" borderId="10" xfId="0" applyNumberFormat="1" applyFont="1" applyFill="1" applyBorder="1" applyAlignment="1" quotePrefix="1">
      <alignment horizontal="center"/>
    </xf>
    <xf numFmtId="197" fontId="23" fillId="0" borderId="10" xfId="0" applyNumberFormat="1" applyFont="1" applyFill="1" applyBorder="1" applyAlignment="1">
      <alignment/>
    </xf>
    <xf numFmtId="197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 quotePrefix="1">
      <alignment horizontal="center"/>
    </xf>
    <xf numFmtId="197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197" fontId="50" fillId="0" borderId="10" xfId="0" applyNumberFormat="1" applyFont="1" applyFill="1" applyBorder="1" applyAlignment="1">
      <alignment horizontal="right" wrapText="1"/>
    </xf>
    <xf numFmtId="197" fontId="50" fillId="0" borderId="10" xfId="0" applyNumberFormat="1" applyFont="1" applyFill="1" applyBorder="1" applyAlignment="1">
      <alignment horizontal="center"/>
    </xf>
    <xf numFmtId="197" fontId="50" fillId="0" borderId="10" xfId="0" applyNumberFormat="1" applyFont="1" applyFill="1" applyBorder="1" applyAlignment="1">
      <alignment horizontal="center" wrapText="1"/>
    </xf>
    <xf numFmtId="0" fontId="23" fillId="0" borderId="36" xfId="0" applyFont="1" applyFill="1" applyBorder="1" applyAlignment="1">
      <alignment wrapText="1"/>
    </xf>
    <xf numFmtId="0" fontId="50" fillId="0" borderId="36" xfId="0" applyFont="1" applyFill="1" applyBorder="1" applyAlignment="1" quotePrefix="1">
      <alignment horizontal="center"/>
    </xf>
    <xf numFmtId="197" fontId="23" fillId="0" borderId="36" xfId="0" applyNumberFormat="1" applyFont="1" applyFill="1" applyBorder="1" applyAlignment="1">
      <alignment/>
    </xf>
    <xf numFmtId="0" fontId="23" fillId="0" borderId="16" xfId="0" applyFont="1" applyFill="1" applyBorder="1" applyAlignment="1">
      <alignment wrapText="1"/>
    </xf>
    <xf numFmtId="197" fontId="23" fillId="0" borderId="10" xfId="0" applyNumberFormat="1" applyFont="1" applyFill="1" applyBorder="1" applyAlignment="1">
      <alignment horizontal="right" wrapText="1"/>
    </xf>
    <xf numFmtId="0" fontId="50" fillId="0" borderId="48" xfId="0" applyFont="1" applyFill="1" applyBorder="1" applyAlignment="1">
      <alignment horizontal="left" wrapText="1"/>
    </xf>
    <xf numFmtId="0" fontId="23" fillId="0" borderId="49" xfId="0" applyFont="1" applyFill="1" applyBorder="1" applyAlignment="1">
      <alignment horizontal="left" wrapText="1"/>
    </xf>
    <xf numFmtId="0" fontId="23" fillId="0" borderId="36" xfId="0" applyFont="1" applyFill="1" applyBorder="1" applyAlignment="1" quotePrefix="1">
      <alignment horizontal="center"/>
    </xf>
    <xf numFmtId="197" fontId="23" fillId="0" borderId="36" xfId="0" applyNumberFormat="1" applyFont="1" applyFill="1" applyBorder="1" applyAlignment="1">
      <alignment horizontal="right" wrapText="1"/>
    </xf>
    <xf numFmtId="0" fontId="50" fillId="0" borderId="16" xfId="0" applyFont="1" applyFill="1" applyBorder="1" applyAlignment="1">
      <alignment horizontal="left" wrapText="1"/>
    </xf>
    <xf numFmtId="0" fontId="50" fillId="0" borderId="16" xfId="0" applyFont="1" applyFill="1" applyBorder="1" applyAlignment="1" quotePrefix="1">
      <alignment horizontal="center"/>
    </xf>
    <xf numFmtId="197" fontId="50" fillId="0" borderId="16" xfId="0" applyNumberFormat="1" applyFont="1" applyFill="1" applyBorder="1" applyAlignment="1">
      <alignment horizontal="center" wrapText="1"/>
    </xf>
    <xf numFmtId="197" fontId="50" fillId="0" borderId="16" xfId="0" applyNumberFormat="1" applyFont="1" applyFill="1" applyBorder="1" applyAlignment="1">
      <alignment horizontal="center"/>
    </xf>
    <xf numFmtId="197" fontId="23" fillId="0" borderId="16" xfId="0" applyNumberFormat="1" applyFont="1" applyFill="1" applyBorder="1" applyAlignment="1">
      <alignment horizontal="right" wrapText="1"/>
    </xf>
    <xf numFmtId="197" fontId="52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197" fontId="50" fillId="0" borderId="19" xfId="0" applyNumberFormat="1" applyFont="1" applyFill="1" applyBorder="1" applyAlignment="1">
      <alignment horizontal="right" wrapText="1"/>
    </xf>
    <xf numFmtId="197" fontId="23" fillId="0" borderId="48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vertical="center" wrapText="1"/>
    </xf>
    <xf numFmtId="197" fontId="23" fillId="0" borderId="10" xfId="0" applyNumberFormat="1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right" wrapText="1"/>
    </xf>
    <xf numFmtId="3" fontId="50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 quotePrefix="1">
      <alignment horizontal="center" vertical="center" wrapText="1"/>
    </xf>
    <xf numFmtId="3" fontId="52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quotePrefix="1">
      <alignment horizontal="center" vertical="center"/>
    </xf>
    <xf numFmtId="197" fontId="23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197" fontId="50" fillId="0" borderId="10" xfId="0" applyNumberFormat="1" applyFont="1" applyBorder="1" applyAlignment="1" quotePrefix="1">
      <alignment horizontal="center" wrapText="1"/>
    </xf>
    <xf numFmtId="3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197" fontId="23" fillId="0" borderId="1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0" fontId="43" fillId="35" borderId="24" xfId="0" applyFont="1" applyFill="1" applyBorder="1" applyAlignment="1" quotePrefix="1">
      <alignment horizontal="center" vertical="center"/>
    </xf>
    <xf numFmtId="0" fontId="41" fillId="35" borderId="24" xfId="0" applyFont="1" applyFill="1" applyBorder="1" applyAlignment="1" quotePrefix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97" fontId="50" fillId="0" borderId="10" xfId="0" applyNumberFormat="1" applyFont="1" applyFill="1" applyBorder="1" applyAlignment="1" quotePrefix="1">
      <alignment horizontal="center" vertical="top" wrapText="1"/>
    </xf>
    <xf numFmtId="197" fontId="50" fillId="0" borderId="10" xfId="0" applyNumberFormat="1" applyFont="1" applyFill="1" applyBorder="1" applyAlignment="1">
      <alignment horizontal="center" vertical="top"/>
    </xf>
    <xf numFmtId="197" fontId="50" fillId="0" borderId="10" xfId="0" applyNumberFormat="1" applyFont="1" applyFill="1" applyBorder="1" applyAlignment="1">
      <alignment horizontal="right" wrapText="1"/>
    </xf>
    <xf numFmtId="197" fontId="23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59" fillId="0" borderId="0" xfId="0" applyFont="1" applyBorder="1" applyAlignment="1">
      <alignment horizontal="left"/>
    </xf>
    <xf numFmtId="1" fontId="50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2" fillId="0" borderId="45" xfId="0" applyFont="1" applyBorder="1" applyAlignment="1">
      <alignment wrapText="1"/>
    </xf>
    <xf numFmtId="0" fontId="50" fillId="0" borderId="45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54" fillId="0" borderId="46" xfId="0" applyFont="1" applyBorder="1" applyAlignment="1">
      <alignment wrapText="1"/>
    </xf>
    <xf numFmtId="0" fontId="50" fillId="0" borderId="45" xfId="0" applyFont="1" applyBorder="1" applyAlignment="1">
      <alignment wrapText="1"/>
    </xf>
    <xf numFmtId="0" fontId="23" fillId="34" borderId="48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19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9" fillId="0" borderId="0" xfId="0" applyFont="1" applyFill="1" applyAlignment="1">
      <alignment horizontal="left" wrapText="1"/>
    </xf>
    <xf numFmtId="0" fontId="59" fillId="0" borderId="0" xfId="0" applyFont="1" applyAlignment="1">
      <alignment wrapText="1"/>
    </xf>
    <xf numFmtId="0" fontId="50" fillId="0" borderId="50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52" fillId="0" borderId="4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50" fillId="0" borderId="46" xfId="0" applyFont="1" applyBorder="1" applyAlignment="1">
      <alignment horizontal="right"/>
    </xf>
    <xf numFmtId="0" fontId="50" fillId="0" borderId="27" xfId="0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center" vertical="center" wrapText="1"/>
    </xf>
    <xf numFmtId="0" fontId="19" fillId="34" borderId="5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6" fillId="0" borderId="58" xfId="0" applyFont="1" applyFill="1" applyBorder="1" applyAlignment="1">
      <alignment horizontal="right" vertical="center" wrapText="1"/>
    </xf>
    <xf numFmtId="0" fontId="26" fillId="0" borderId="59" xfId="0" applyFont="1" applyFill="1" applyBorder="1" applyAlignment="1">
      <alignment horizontal="right" vertical="center" wrapText="1"/>
    </xf>
    <xf numFmtId="0" fontId="26" fillId="0" borderId="6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/>
    </xf>
    <xf numFmtId="0" fontId="24" fillId="0" borderId="61" xfId="0" applyFont="1" applyBorder="1" applyAlignment="1">
      <alignment/>
    </xf>
    <xf numFmtId="0" fontId="25" fillId="34" borderId="62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31" fillId="34" borderId="63" xfId="0" applyFont="1" applyFill="1" applyBorder="1" applyAlignment="1">
      <alignment horizontal="center" vertical="center" wrapText="1"/>
    </xf>
    <xf numFmtId="0" fontId="31" fillId="34" borderId="6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31" fillId="0" borderId="54" xfId="0" applyFont="1" applyFill="1" applyBorder="1" applyAlignment="1">
      <alignment horizontal="center" vertical="center" wrapText="1" shrinkToFit="1"/>
    </xf>
    <xf numFmtId="0" fontId="31" fillId="0" borderId="55" xfId="0" applyFont="1" applyFill="1" applyBorder="1" applyAlignment="1">
      <alignment horizontal="center" vertical="center" wrapText="1" shrinkToFit="1"/>
    </xf>
    <xf numFmtId="0" fontId="31" fillId="0" borderId="65" xfId="0" applyFont="1" applyFill="1" applyBorder="1" applyAlignment="1">
      <alignment horizontal="center" vertical="center" wrapText="1" shrinkToFit="1"/>
    </xf>
    <xf numFmtId="0" fontId="31" fillId="0" borderId="15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right"/>
    </xf>
    <xf numFmtId="0" fontId="12" fillId="0" borderId="61" xfId="0" applyFont="1" applyBorder="1" applyAlignment="1">
      <alignment horizontal="right"/>
    </xf>
    <xf numFmtId="0" fontId="32" fillId="0" borderId="0" xfId="0" applyFont="1" applyFill="1" applyAlignment="1">
      <alignment horizontal="left"/>
    </xf>
    <xf numFmtId="0" fontId="33" fillId="0" borderId="4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2" fillId="0" borderId="67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 shrinkToFit="1"/>
    </xf>
    <xf numFmtId="0" fontId="0" fillId="0" borderId="0" xfId="0" applyFont="1" applyAlignment="1">
      <alignment/>
    </xf>
    <xf numFmtId="0" fontId="32" fillId="0" borderId="46" xfId="0" applyFont="1" applyBorder="1" applyAlignment="1">
      <alignment horizontal="left" wrapText="1" shrinkToFit="1"/>
    </xf>
    <xf numFmtId="0" fontId="14" fillId="0" borderId="50" xfId="0" applyFont="1" applyBorder="1" applyAlignment="1">
      <alignment wrapText="1" shrinkToFit="1"/>
    </xf>
    <xf numFmtId="0" fontId="31" fillId="36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0" fontId="31" fillId="36" borderId="48" xfId="0" applyFont="1" applyFill="1" applyBorder="1" applyAlignment="1">
      <alignment horizontal="left" vertical="top" wrapText="1"/>
    </xf>
    <xf numFmtId="0" fontId="31" fillId="36" borderId="45" xfId="0" applyFont="1" applyFill="1" applyBorder="1" applyAlignment="1">
      <alignment horizontal="left" vertical="top" wrapText="1"/>
    </xf>
    <xf numFmtId="0" fontId="31" fillId="36" borderId="24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2" fillId="0" borderId="50" xfId="0" applyFont="1" applyBorder="1" applyAlignment="1">
      <alignment horizontal="left"/>
    </xf>
    <xf numFmtId="0" fontId="31" fillId="0" borderId="10" xfId="0" applyFont="1" applyBorder="1" applyAlignment="1">
      <alignment horizontal="center" vertical="top" wrapText="1"/>
    </xf>
    <xf numFmtId="0" fontId="31" fillId="0" borderId="50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196" fontId="32" fillId="0" borderId="10" xfId="0" applyNumberFormat="1" applyFont="1" applyBorder="1" applyAlignment="1">
      <alignment horizontal="right" wrapText="1"/>
    </xf>
    <xf numFmtId="196" fontId="32" fillId="0" borderId="10" xfId="0" applyNumberFormat="1" applyFont="1" applyBorder="1" applyAlignment="1">
      <alignment horizontal="right" vertical="top" wrapText="1"/>
    </xf>
    <xf numFmtId="196" fontId="31" fillId="0" borderId="10" xfId="0" applyNumberFormat="1" applyFont="1" applyFill="1" applyBorder="1" applyAlignment="1">
      <alignment horizontal="right" wrapText="1"/>
    </xf>
    <xf numFmtId="196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196" fontId="32" fillId="33" borderId="10" xfId="0" applyNumberFormat="1" applyFont="1" applyFill="1" applyBorder="1" applyAlignment="1">
      <alignment horizontal="right" wrapText="1"/>
    </xf>
    <xf numFmtId="196" fontId="32" fillId="33" borderId="10" xfId="0" applyNumberFormat="1" applyFont="1" applyFill="1" applyBorder="1" applyAlignment="1">
      <alignment horizontal="right" vertical="top" wrapText="1"/>
    </xf>
    <xf numFmtId="196" fontId="32" fillId="0" borderId="10" xfId="0" applyNumberFormat="1" applyFont="1" applyFill="1" applyBorder="1" applyAlignment="1">
      <alignment horizontal="right" wrapText="1"/>
    </xf>
    <xf numFmtId="196" fontId="32" fillId="0" borderId="10" xfId="0" applyNumberFormat="1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1" fillId="0" borderId="48" xfId="0" applyFont="1" applyFill="1" applyBorder="1" applyAlignment="1">
      <alignment vertical="top" wrapText="1" shrinkToFit="1"/>
    </xf>
    <xf numFmtId="0" fontId="31" fillId="0" borderId="24" xfId="0" applyFont="1" applyFill="1" applyBorder="1" applyAlignment="1">
      <alignment vertical="top" wrapText="1" shrinkToFit="1"/>
    </xf>
    <xf numFmtId="0" fontId="31" fillId="0" borderId="19" xfId="0" applyFont="1" applyFill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196" fontId="32" fillId="0" borderId="19" xfId="0" applyNumberFormat="1" applyFont="1" applyFill="1" applyBorder="1" applyAlignment="1">
      <alignment horizontal="right" vertical="top" wrapText="1"/>
    </xf>
    <xf numFmtId="0" fontId="32" fillId="0" borderId="19" xfId="0" applyFont="1" applyFill="1" applyBorder="1" applyAlignment="1">
      <alignment horizontal="center" vertical="top" wrapText="1"/>
    </xf>
    <xf numFmtId="196" fontId="32" fillId="0" borderId="19" xfId="0" applyNumberFormat="1" applyFont="1" applyBorder="1" applyAlignment="1">
      <alignment horizontal="right" wrapText="1"/>
    </xf>
    <xf numFmtId="0" fontId="32" fillId="0" borderId="48" xfId="0" applyFont="1" applyBorder="1" applyAlignment="1">
      <alignment horizontal="left" vertical="top" wrapText="1" shrinkToFit="1"/>
    </xf>
    <xf numFmtId="0" fontId="32" fillId="0" borderId="24" xfId="0" applyFont="1" applyBorder="1" applyAlignment="1">
      <alignment horizontal="left" vertical="top" wrapText="1" shrinkToFit="1"/>
    </xf>
    <xf numFmtId="196" fontId="32" fillId="0" borderId="19" xfId="0" applyNumberFormat="1" applyFont="1" applyFill="1" applyBorder="1" applyAlignment="1">
      <alignment horizontal="right" wrapText="1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 wrapText="1" shrinkToFit="1"/>
    </xf>
    <xf numFmtId="196" fontId="31" fillId="0" borderId="19" xfId="0" applyNumberFormat="1" applyFont="1" applyFill="1" applyBorder="1" applyAlignment="1">
      <alignment horizontal="right" wrapText="1"/>
    </xf>
    <xf numFmtId="196" fontId="32" fillId="0" borderId="19" xfId="0" applyNumberFormat="1" applyFont="1" applyBorder="1" applyAlignment="1">
      <alignment horizontal="right" vertical="top" wrapText="1"/>
    </xf>
    <xf numFmtId="196" fontId="31" fillId="0" borderId="19" xfId="0" applyNumberFormat="1" applyFont="1" applyFill="1" applyBorder="1" applyAlignment="1">
      <alignment horizontal="right" vertical="top" wrapText="1"/>
    </xf>
    <xf numFmtId="0" fontId="31" fillId="0" borderId="46" xfId="0" applyFont="1" applyBorder="1" applyAlignment="1">
      <alignment horizontal="center" vertical="top" wrapText="1"/>
    </xf>
    <xf numFmtId="197" fontId="32" fillId="0" borderId="48" xfId="0" applyNumberFormat="1" applyFont="1" applyBorder="1" applyAlignment="1">
      <alignment horizontal="right" vertical="top" wrapText="1"/>
    </xf>
    <xf numFmtId="197" fontId="32" fillId="0" borderId="45" xfId="0" applyNumberFormat="1" applyFont="1" applyBorder="1" applyAlignment="1">
      <alignment horizontal="right" vertical="top" wrapText="1"/>
    </xf>
    <xf numFmtId="197" fontId="32" fillId="0" borderId="24" xfId="0" applyNumberFormat="1" applyFont="1" applyBorder="1" applyAlignment="1">
      <alignment horizontal="right" vertical="top" wrapText="1"/>
    </xf>
    <xf numFmtId="197" fontId="32" fillId="0" borderId="49" xfId="0" applyNumberFormat="1" applyFont="1" applyBorder="1" applyAlignment="1">
      <alignment horizontal="right" vertical="top" wrapText="1"/>
    </xf>
    <xf numFmtId="197" fontId="32" fillId="0" borderId="68" xfId="0" applyNumberFormat="1" applyFont="1" applyBorder="1" applyAlignment="1">
      <alignment horizontal="right" vertical="top" wrapText="1"/>
    </xf>
    <xf numFmtId="197" fontId="32" fillId="0" borderId="69" xfId="0" applyNumberFormat="1" applyFont="1" applyBorder="1" applyAlignment="1">
      <alignment horizontal="right" vertical="top" wrapText="1"/>
    </xf>
    <xf numFmtId="197" fontId="31" fillId="0" borderId="70" xfId="0" applyNumberFormat="1" applyFont="1" applyBorder="1" applyAlignment="1">
      <alignment horizontal="right" vertical="top" wrapText="1"/>
    </xf>
    <xf numFmtId="197" fontId="31" fillId="0" borderId="71" xfId="0" applyNumberFormat="1" applyFont="1" applyBorder="1" applyAlignment="1">
      <alignment horizontal="right" vertical="top" wrapText="1"/>
    </xf>
    <xf numFmtId="197" fontId="31" fillId="0" borderId="72" xfId="0" applyNumberFormat="1" applyFont="1" applyBorder="1" applyAlignment="1">
      <alignment horizontal="right" vertical="top" wrapText="1"/>
    </xf>
    <xf numFmtId="0" fontId="31" fillId="0" borderId="48" xfId="0" applyFont="1" applyFill="1" applyBorder="1" applyAlignment="1">
      <alignment horizontal="left" vertical="top" wrapText="1" shrinkToFit="1"/>
    </xf>
    <xf numFmtId="0" fontId="31" fillId="0" borderId="24" xfId="0" applyFont="1" applyFill="1" applyBorder="1" applyAlignment="1">
      <alignment horizontal="left" vertical="top" wrapText="1" shrinkToFit="1"/>
    </xf>
    <xf numFmtId="0" fontId="32" fillId="0" borderId="48" xfId="0" applyFont="1" applyBorder="1" applyAlignment="1">
      <alignment vertical="top" wrapText="1" shrinkToFit="1"/>
    </xf>
    <xf numFmtId="0" fontId="32" fillId="0" borderId="24" xfId="0" applyFont="1" applyBorder="1" applyAlignment="1">
      <alignment vertical="top" wrapText="1" shrinkToFit="1"/>
    </xf>
    <xf numFmtId="0" fontId="32" fillId="0" borderId="48" xfId="0" applyFont="1" applyFill="1" applyBorder="1" applyAlignment="1">
      <alignment vertical="top" wrapText="1" shrinkToFit="1"/>
    </xf>
    <xf numFmtId="0" fontId="32" fillId="0" borderId="24" xfId="0" applyFont="1" applyFill="1" applyBorder="1" applyAlignment="1">
      <alignment vertical="top" wrapText="1" shrinkToFit="1"/>
    </xf>
    <xf numFmtId="0" fontId="32" fillId="0" borderId="48" xfId="0" applyFont="1" applyBorder="1" applyAlignment="1">
      <alignment horizontal="left" vertical="center" wrapText="1" shrinkToFit="1"/>
    </xf>
    <xf numFmtId="0" fontId="32" fillId="0" borderId="24" xfId="0" applyFont="1" applyBorder="1" applyAlignment="1">
      <alignment horizontal="left" vertical="center" wrapText="1" shrinkToFit="1"/>
    </xf>
    <xf numFmtId="0" fontId="32" fillId="33" borderId="48" xfId="0" applyFont="1" applyFill="1" applyBorder="1" applyAlignment="1">
      <alignment vertical="top" wrapText="1" shrinkToFit="1"/>
    </xf>
    <xf numFmtId="0" fontId="32" fillId="33" borderId="24" xfId="0" applyFont="1" applyFill="1" applyBorder="1" applyAlignment="1">
      <alignment vertical="top" wrapText="1" shrinkToFit="1"/>
    </xf>
    <xf numFmtId="0" fontId="32" fillId="0" borderId="12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1" fillId="0" borderId="73" xfId="0" applyFont="1" applyBorder="1" applyAlignment="1">
      <alignment horizontal="right" vertical="top" wrapText="1"/>
    </xf>
    <xf numFmtId="0" fontId="31" fillId="0" borderId="74" xfId="0" applyFont="1" applyBorder="1" applyAlignment="1">
      <alignment horizontal="right" vertical="top" wrapText="1"/>
    </xf>
    <xf numFmtId="0" fontId="32" fillId="0" borderId="48" xfId="0" applyFont="1" applyBorder="1" applyAlignment="1">
      <alignment horizontal="justify" vertical="top" wrapText="1" shrinkToFit="1"/>
    </xf>
    <xf numFmtId="0" fontId="32" fillId="0" borderId="24" xfId="0" applyFont="1" applyBorder="1" applyAlignment="1">
      <alignment horizontal="justify" vertical="top" wrapText="1" shrinkToFit="1"/>
    </xf>
    <xf numFmtId="0" fontId="31" fillId="37" borderId="75" xfId="0" applyFont="1" applyFill="1" applyBorder="1" applyAlignment="1">
      <alignment horizontal="justify" vertical="top" wrapText="1"/>
    </xf>
    <xf numFmtId="0" fontId="31" fillId="37" borderId="46" xfId="0" applyFont="1" applyFill="1" applyBorder="1" applyAlignment="1">
      <alignment horizontal="justify" vertical="top" wrapText="1"/>
    </xf>
    <xf numFmtId="0" fontId="31" fillId="37" borderId="27" xfId="0" applyFont="1" applyFill="1" applyBorder="1" applyAlignment="1">
      <alignment horizontal="justify" vertical="top" wrapText="1"/>
    </xf>
    <xf numFmtId="0" fontId="31" fillId="0" borderId="45" xfId="0" applyFont="1" applyBorder="1" applyAlignment="1">
      <alignment horizontal="center" vertical="top" wrapText="1"/>
    </xf>
    <xf numFmtId="0" fontId="31" fillId="0" borderId="66" xfId="0" applyFont="1" applyBorder="1" applyAlignment="1">
      <alignment horizontal="center" vertical="center" wrapText="1"/>
    </xf>
    <xf numFmtId="197" fontId="31" fillId="0" borderId="76" xfId="0" applyNumberFormat="1" applyFont="1" applyBorder="1" applyAlignment="1">
      <alignment horizontal="right" vertical="top" wrapText="1"/>
    </xf>
    <xf numFmtId="197" fontId="32" fillId="0" borderId="77" xfId="0" applyNumberFormat="1" applyFont="1" applyBorder="1" applyAlignment="1">
      <alignment horizontal="right" vertical="top" wrapText="1"/>
    </xf>
    <xf numFmtId="197" fontId="32" fillId="0" borderId="66" xfId="0" applyNumberFormat="1" applyFont="1" applyBorder="1" applyAlignment="1">
      <alignment horizontal="right" vertical="top" wrapText="1"/>
    </xf>
    <xf numFmtId="0" fontId="31" fillId="0" borderId="12" xfId="0" applyFont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left" vertical="center" wrapText="1"/>
    </xf>
    <xf numFmtId="0" fontId="31" fillId="34" borderId="52" xfId="0" applyFont="1" applyFill="1" applyBorder="1" applyAlignment="1">
      <alignment horizontal="left" vertical="center" wrapText="1"/>
    </xf>
    <xf numFmtId="0" fontId="31" fillId="34" borderId="53" xfId="0" applyFont="1" applyFill="1" applyBorder="1" applyAlignment="1">
      <alignment horizontal="left" vertical="center" wrapText="1"/>
    </xf>
    <xf numFmtId="0" fontId="31" fillId="36" borderId="48" xfId="0" applyFont="1" applyFill="1" applyBorder="1" applyAlignment="1">
      <alignment horizontal="left" vertical="center" wrapText="1"/>
    </xf>
    <xf numFmtId="0" fontId="31" fillId="36" borderId="45" xfId="0" applyFont="1" applyFill="1" applyBorder="1" applyAlignment="1">
      <alignment horizontal="left" vertical="center" wrapText="1"/>
    </xf>
    <xf numFmtId="0" fontId="31" fillId="36" borderId="24" xfId="0" applyFont="1" applyFill="1" applyBorder="1" applyAlignment="1">
      <alignment horizontal="left" vertical="center" wrapText="1"/>
    </xf>
    <xf numFmtId="196" fontId="49" fillId="0" borderId="74" xfId="0" applyNumberFormat="1" applyFont="1" applyBorder="1" applyAlignment="1">
      <alignment horizontal="right" vertical="center" wrapText="1"/>
    </xf>
    <xf numFmtId="196" fontId="48" fillId="0" borderId="74" xfId="0" applyNumberFormat="1" applyFont="1" applyBorder="1" applyAlignment="1">
      <alignment horizontal="right" vertical="center" wrapText="1"/>
    </xf>
    <xf numFmtId="196" fontId="48" fillId="0" borderId="78" xfId="0" applyNumberFormat="1" applyFont="1" applyBorder="1" applyAlignment="1">
      <alignment horizontal="right" vertical="center" wrapText="1"/>
    </xf>
    <xf numFmtId="196" fontId="48" fillId="0" borderId="29" xfId="0" applyNumberFormat="1" applyFont="1" applyBorder="1" applyAlignment="1">
      <alignment horizontal="center" vertical="center" wrapText="1"/>
    </xf>
    <xf numFmtId="9" fontId="31" fillId="0" borderId="29" xfId="0" applyNumberFormat="1" applyFont="1" applyBorder="1" applyAlignment="1">
      <alignment horizontal="center" vertical="center" wrapText="1"/>
    </xf>
    <xf numFmtId="9" fontId="31" fillId="0" borderId="40" xfId="0" applyNumberFormat="1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96" fontId="39" fillId="0" borderId="36" xfId="0" applyNumberFormat="1" applyFont="1" applyBorder="1" applyAlignment="1">
      <alignment horizontal="right" vertical="center" wrapText="1"/>
    </xf>
    <xf numFmtId="196" fontId="39" fillId="0" borderId="37" xfId="0" applyNumberFormat="1" applyFont="1" applyBorder="1" applyAlignment="1">
      <alignment horizontal="right" vertical="center" wrapText="1"/>
    </xf>
    <xf numFmtId="196" fontId="39" fillId="0" borderId="10" xfId="0" applyNumberFormat="1" applyFont="1" applyBorder="1" applyAlignment="1">
      <alignment horizontal="right" vertical="center" wrapText="1"/>
    </xf>
    <xf numFmtId="196" fontId="39" fillId="0" borderId="11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 shrinkToFit="1"/>
    </xf>
    <xf numFmtId="0" fontId="32" fillId="0" borderId="80" xfId="0" applyFont="1" applyBorder="1" applyAlignment="1">
      <alignment horizontal="center" vertical="center" wrapText="1" shrinkToFit="1"/>
    </xf>
    <xf numFmtId="0" fontId="32" fillId="0" borderId="4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 shrinkToFit="1"/>
    </xf>
    <xf numFmtId="0" fontId="32" fillId="0" borderId="69" xfId="0" applyFont="1" applyBorder="1" applyAlignment="1">
      <alignment horizontal="center" vertical="center" wrapText="1" shrinkToFit="1"/>
    </xf>
    <xf numFmtId="0" fontId="46" fillId="0" borderId="81" xfId="0" applyFont="1" applyBorder="1" applyAlignment="1">
      <alignment horizontal="right" vertical="center"/>
    </xf>
    <xf numFmtId="0" fontId="46" fillId="0" borderId="82" xfId="0" applyFont="1" applyBorder="1" applyAlignment="1">
      <alignment horizontal="right" vertical="center"/>
    </xf>
    <xf numFmtId="0" fontId="46" fillId="0" borderId="25" xfId="0" applyFont="1" applyBorder="1" applyAlignment="1">
      <alignment horizontal="right" vertical="center"/>
    </xf>
    <xf numFmtId="0" fontId="31" fillId="36" borderId="65" xfId="0" applyFont="1" applyFill="1" applyBorder="1" applyAlignment="1">
      <alignment horizontal="left" vertical="center" wrapText="1"/>
    </xf>
    <xf numFmtId="0" fontId="31" fillId="36" borderId="54" xfId="0" applyFont="1" applyFill="1" applyBorder="1" applyAlignment="1">
      <alignment horizontal="left" vertical="center" wrapText="1"/>
    </xf>
    <xf numFmtId="0" fontId="31" fillId="36" borderId="55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wrapText="1" shrinkToFit="1"/>
    </xf>
    <xf numFmtId="0" fontId="34" fillId="0" borderId="83" xfId="0" applyFont="1" applyBorder="1" applyAlignment="1">
      <alignment horizontal="center" vertical="center" wrapText="1" shrinkToFit="1"/>
    </xf>
    <xf numFmtId="0" fontId="31" fillId="0" borderId="56" xfId="0" applyFont="1" applyBorder="1" applyAlignment="1">
      <alignment horizontal="center" vertical="center" wrapText="1" shrinkToFit="1"/>
    </xf>
    <xf numFmtId="0" fontId="31" fillId="0" borderId="57" xfId="0" applyFont="1" applyBorder="1" applyAlignment="1">
      <alignment horizontal="center" vertical="center" wrapText="1" shrinkToFit="1"/>
    </xf>
    <xf numFmtId="0" fontId="31" fillId="0" borderId="84" xfId="0" applyFont="1" applyBorder="1" applyAlignment="1">
      <alignment horizontal="center" vertical="center" wrapText="1" shrinkToFit="1"/>
    </xf>
    <xf numFmtId="0" fontId="31" fillId="0" borderId="85" xfId="0" applyFont="1" applyBorder="1" applyAlignment="1">
      <alignment horizontal="center" vertical="center" wrapText="1" shrinkToFit="1"/>
    </xf>
    <xf numFmtId="0" fontId="31" fillId="0" borderId="86" xfId="0" applyFont="1" applyBorder="1" applyAlignment="1">
      <alignment horizontal="center" vertical="center" wrapText="1" shrinkToFit="1"/>
    </xf>
    <xf numFmtId="0" fontId="31" fillId="0" borderId="87" xfId="0" applyFont="1" applyBorder="1" applyAlignment="1">
      <alignment horizontal="center" vertical="center" wrapText="1" shrinkToFit="1"/>
    </xf>
    <xf numFmtId="0" fontId="31" fillId="0" borderId="8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wrapText="1" shrinkToFit="1"/>
    </xf>
    <xf numFmtId="0" fontId="36" fillId="0" borderId="90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36" borderId="51" xfId="0" applyFont="1" applyFill="1" applyBorder="1" applyAlignment="1">
      <alignment horizontal="left" vertical="center" wrapText="1"/>
    </xf>
    <xf numFmtId="0" fontId="31" fillId="36" borderId="52" xfId="0" applyFont="1" applyFill="1" applyBorder="1" applyAlignment="1">
      <alignment horizontal="left" vertical="center" wrapText="1"/>
    </xf>
    <xf numFmtId="0" fontId="31" fillId="36" borderId="53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 shrinkToFit="1"/>
    </xf>
    <xf numFmtId="0" fontId="32" fillId="0" borderId="0" xfId="0" applyFont="1" applyAlignment="1">
      <alignment horizontal="left" wrapText="1" shrinkToFit="1"/>
    </xf>
    <xf numFmtId="0" fontId="32" fillId="0" borderId="49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34" borderId="92" xfId="0" applyFont="1" applyFill="1" applyBorder="1" applyAlignment="1">
      <alignment horizontal="right" vertical="center" wrapText="1" shrinkToFit="1"/>
    </xf>
    <xf numFmtId="0" fontId="32" fillId="34" borderId="89" xfId="0" applyFont="1" applyFill="1" applyBorder="1" applyAlignment="1">
      <alignment horizontal="right" vertical="center" wrapText="1" shrinkToFit="1"/>
    </xf>
    <xf numFmtId="0" fontId="32" fillId="34" borderId="93" xfId="0" applyFont="1" applyFill="1" applyBorder="1" applyAlignment="1">
      <alignment horizontal="right" vertical="center" wrapText="1" shrinkToFit="1"/>
    </xf>
    <xf numFmtId="0" fontId="43" fillId="38" borderId="24" xfId="0" applyFont="1" applyFill="1" applyBorder="1" applyAlignment="1" quotePrefix="1">
      <alignment horizontal="center" vertical="center"/>
    </xf>
    <xf numFmtId="0" fontId="32" fillId="0" borderId="19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zoomScale="77" zoomScaleNormal="77" zoomScalePageLayoutView="0" workbookViewId="0" topLeftCell="A41">
      <selection activeCell="I47" sqref="I47"/>
    </sheetView>
  </sheetViews>
  <sheetFormatPr defaultColWidth="9.00390625" defaultRowHeight="12.75"/>
  <cols>
    <col min="1" max="1" width="48.125" style="1" customWidth="1"/>
    <col min="2" max="2" width="7.875" style="4" customWidth="1"/>
    <col min="3" max="3" width="11.625" style="4" customWidth="1"/>
    <col min="4" max="4" width="11.125" style="4" customWidth="1"/>
    <col min="5" max="5" width="12.25390625" style="1" customWidth="1"/>
    <col min="6" max="6" width="11.00390625" style="1" customWidth="1"/>
    <col min="7" max="7" width="11.625" style="1" customWidth="1"/>
    <col min="8" max="8" width="11.875" style="1" customWidth="1"/>
    <col min="9" max="9" width="13.25390625" style="1" customWidth="1"/>
    <col min="10" max="10" width="6.875" style="1" customWidth="1"/>
    <col min="11" max="11" width="6.75390625" style="1" customWidth="1"/>
    <col min="12" max="12" width="6.125" style="1" customWidth="1"/>
    <col min="13" max="14" width="6.875" style="1" customWidth="1"/>
    <col min="15" max="15" width="6.75390625" style="1" customWidth="1"/>
    <col min="16" max="16" width="7.75390625" style="1" customWidth="1"/>
    <col min="17" max="17" width="7.125" style="1" customWidth="1"/>
    <col min="18" max="16384" width="9.125" style="1" customWidth="1"/>
  </cols>
  <sheetData>
    <row r="1" spans="1:20" ht="18.75">
      <c r="A1" s="217"/>
      <c r="B1" s="218"/>
      <c r="C1" s="218"/>
      <c r="D1" s="218"/>
      <c r="E1" s="218"/>
      <c r="F1" s="219"/>
      <c r="G1" s="219"/>
      <c r="H1" s="219"/>
      <c r="I1" s="21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.75">
      <c r="A2" s="350"/>
      <c r="B2" s="350"/>
      <c r="C2" s="220"/>
      <c r="D2" s="220"/>
      <c r="E2" s="221"/>
      <c r="F2" s="349" t="s">
        <v>389</v>
      </c>
      <c r="G2" s="349"/>
      <c r="H2" s="349"/>
      <c r="I2" s="34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7" customFormat="1" ht="24" customHeight="1">
      <c r="A3" s="222"/>
      <c r="B3" s="222"/>
      <c r="C3" s="217"/>
      <c r="D3" s="217"/>
      <c r="E3" s="223"/>
      <c r="F3" s="224" t="s">
        <v>377</v>
      </c>
      <c r="G3" s="224"/>
      <c r="H3" s="224"/>
      <c r="I3" s="224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0.75" customHeight="1">
      <c r="A4" s="225"/>
      <c r="B4" s="225"/>
      <c r="C4" s="226"/>
      <c r="D4" s="226"/>
      <c r="E4" s="226"/>
      <c r="F4" s="222"/>
      <c r="G4" s="222"/>
      <c r="H4" s="222" t="s">
        <v>397</v>
      </c>
      <c r="I4" s="222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7" customFormat="1" ht="18.75">
      <c r="A5" s="348" t="s">
        <v>375</v>
      </c>
      <c r="B5" s="348"/>
      <c r="C5" s="227"/>
      <c r="D5" s="227"/>
      <c r="E5" s="223"/>
      <c r="F5" s="348" t="s">
        <v>375</v>
      </c>
      <c r="G5" s="348"/>
      <c r="H5" s="348"/>
      <c r="I5" s="34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0.5" customHeight="1">
      <c r="A6" s="329"/>
      <c r="B6" s="329"/>
      <c r="C6" s="228"/>
      <c r="D6" s="228"/>
      <c r="E6" s="223"/>
      <c r="F6" s="329"/>
      <c r="G6" s="329"/>
      <c r="H6" s="329"/>
      <c r="I6" s="32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3.25" customHeight="1">
      <c r="A7" s="217"/>
      <c r="B7" s="219"/>
      <c r="C7" s="219"/>
      <c r="D7" s="219"/>
      <c r="E7" s="223"/>
      <c r="F7" s="328"/>
      <c r="G7" s="328"/>
      <c r="H7" s="328"/>
      <c r="I7" s="328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7" customFormat="1" ht="16.5" customHeight="1">
      <c r="A8" s="217"/>
      <c r="B8" s="229"/>
      <c r="C8" s="229"/>
      <c r="D8" s="229"/>
      <c r="E8" s="223"/>
      <c r="F8" s="352"/>
      <c r="G8" s="352"/>
      <c r="H8" s="352"/>
      <c r="I8" s="35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1.25" customHeight="1">
      <c r="A9" s="228"/>
      <c r="B9" s="230"/>
      <c r="C9" s="230"/>
      <c r="D9" s="230"/>
      <c r="E9" s="230"/>
      <c r="F9" s="230"/>
      <c r="G9" s="217"/>
      <c r="H9" s="217"/>
      <c r="I9" s="217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8.75">
      <c r="A10" s="217"/>
      <c r="B10" s="230"/>
      <c r="C10" s="230"/>
      <c r="D10" s="230"/>
      <c r="E10" s="230"/>
      <c r="F10" s="328"/>
      <c r="G10" s="328"/>
      <c r="H10" s="328"/>
      <c r="I10" s="231" t="s">
        <v>45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0.25" customHeight="1">
      <c r="A11" s="217" t="s">
        <v>15</v>
      </c>
      <c r="B11" s="217"/>
      <c r="C11" s="217"/>
      <c r="D11" s="217"/>
      <c r="E11" s="217"/>
      <c r="F11" s="219"/>
      <c r="G11" s="219"/>
      <c r="H11" s="232" t="s">
        <v>46</v>
      </c>
      <c r="I11" s="231">
        <v>2022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52.5" customHeight="1">
      <c r="A12" s="233" t="s">
        <v>396</v>
      </c>
      <c r="B12" s="330"/>
      <c r="C12" s="330"/>
      <c r="D12" s="330"/>
      <c r="E12" s="330"/>
      <c r="F12" s="330"/>
      <c r="G12" s="353" t="s">
        <v>16</v>
      </c>
      <c r="H12" s="354"/>
      <c r="I12" s="231">
        <v>41426530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8.75">
      <c r="A13" s="235" t="s">
        <v>32</v>
      </c>
      <c r="B13" s="331" t="s">
        <v>374</v>
      </c>
      <c r="C13" s="326"/>
      <c r="D13" s="326"/>
      <c r="E13" s="326"/>
      <c r="F13" s="326"/>
      <c r="G13" s="327" t="s">
        <v>26</v>
      </c>
      <c r="H13" s="327"/>
      <c r="I13" s="231">
        <v>150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8.75">
      <c r="A14" s="237" t="s">
        <v>376</v>
      </c>
      <c r="B14" s="236"/>
      <c r="C14" s="236"/>
      <c r="D14" s="236"/>
      <c r="E14" s="236"/>
      <c r="F14" s="236"/>
      <c r="G14" s="327" t="s">
        <v>47</v>
      </c>
      <c r="H14" s="327"/>
      <c r="I14" s="322">
        <v>211040000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8.75">
      <c r="A15" s="238" t="s">
        <v>48</v>
      </c>
      <c r="B15" s="326"/>
      <c r="C15" s="326"/>
      <c r="D15" s="326"/>
      <c r="E15" s="326"/>
      <c r="F15" s="326"/>
      <c r="G15" s="327"/>
      <c r="H15" s="327"/>
      <c r="I15" s="231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2.5" customHeight="1">
      <c r="A16" s="239" t="s">
        <v>398</v>
      </c>
      <c r="B16" s="236"/>
      <c r="C16" s="240"/>
      <c r="D16" s="240"/>
      <c r="E16" s="240"/>
      <c r="F16" s="240"/>
      <c r="G16" s="234"/>
      <c r="H16" s="234"/>
      <c r="I16" s="219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24.75" customHeight="1">
      <c r="A17" s="241" t="s">
        <v>390</v>
      </c>
      <c r="B17" s="222"/>
      <c r="C17" s="224"/>
      <c r="D17" s="224"/>
      <c r="E17" s="224"/>
      <c r="F17" s="224"/>
      <c r="G17" s="224"/>
      <c r="H17" s="224"/>
      <c r="I17" s="21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4" customHeight="1">
      <c r="A18" s="239" t="s">
        <v>399</v>
      </c>
      <c r="B18" s="222"/>
      <c r="C18" s="222"/>
      <c r="D18" s="222"/>
      <c r="E18" s="222"/>
      <c r="F18" s="222"/>
      <c r="G18" s="222"/>
      <c r="H18" s="222"/>
      <c r="I18" s="21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7" customHeight="1">
      <c r="A19" s="241" t="s">
        <v>395</v>
      </c>
      <c r="B19" s="222"/>
      <c r="C19" s="222"/>
      <c r="D19" s="222"/>
      <c r="E19" s="222"/>
      <c r="F19" s="222"/>
      <c r="G19" s="222"/>
      <c r="H19" s="222"/>
      <c r="I19" s="217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9" ht="11.25" customHeight="1">
      <c r="A20" s="243"/>
      <c r="B20" s="216"/>
      <c r="C20" s="216"/>
      <c r="D20" s="216"/>
      <c r="E20" s="216"/>
      <c r="F20" s="216"/>
      <c r="G20" s="216"/>
      <c r="H20" s="216"/>
      <c r="I20" s="216"/>
    </row>
    <row r="21" spans="1:9" ht="7.5" customHeight="1">
      <c r="A21" s="243"/>
      <c r="B21" s="216"/>
      <c r="C21" s="216"/>
      <c r="D21" s="216"/>
      <c r="E21" s="216"/>
      <c r="F21" s="216"/>
      <c r="G21" s="216"/>
      <c r="H21" s="216"/>
      <c r="I21" s="216"/>
    </row>
    <row r="22" spans="1:9" ht="18.75">
      <c r="A22" s="351" t="s">
        <v>394</v>
      </c>
      <c r="B22" s="351"/>
      <c r="C22" s="351"/>
      <c r="D22" s="351"/>
      <c r="E22" s="351"/>
      <c r="F22" s="351"/>
      <c r="G22" s="351"/>
      <c r="H22" s="351"/>
      <c r="I22" s="351"/>
    </row>
    <row r="23" spans="1:9" ht="18">
      <c r="A23" s="216"/>
      <c r="B23" s="244"/>
      <c r="C23" s="244"/>
      <c r="D23" s="244"/>
      <c r="E23" s="244"/>
      <c r="F23" s="244"/>
      <c r="G23" s="244"/>
      <c r="H23" s="244"/>
      <c r="I23" s="244"/>
    </row>
    <row r="24" spans="1:9" ht="18.75">
      <c r="A24" s="335" t="s">
        <v>49</v>
      </c>
      <c r="B24" s="335"/>
      <c r="C24" s="335"/>
      <c r="D24" s="335"/>
      <c r="E24" s="335"/>
      <c r="F24" s="335"/>
      <c r="G24" s="335"/>
      <c r="H24" s="335"/>
      <c r="I24" s="335"/>
    </row>
    <row r="25" spans="1:9" ht="16.5" customHeight="1">
      <c r="A25" s="336" t="s">
        <v>50</v>
      </c>
      <c r="B25" s="336"/>
      <c r="C25" s="337"/>
      <c r="D25" s="337"/>
      <c r="E25" s="336"/>
      <c r="F25" s="336"/>
      <c r="G25" s="336"/>
      <c r="H25" s="336"/>
      <c r="I25" s="336"/>
    </row>
    <row r="26" spans="1:9" ht="14.25" customHeight="1">
      <c r="A26" s="344"/>
      <c r="B26" s="341" t="s">
        <v>34</v>
      </c>
      <c r="C26" s="245" t="s">
        <v>51</v>
      </c>
      <c r="D26" s="245" t="s">
        <v>51</v>
      </c>
      <c r="E26" s="340" t="s">
        <v>403</v>
      </c>
      <c r="F26" s="342" t="s">
        <v>133</v>
      </c>
      <c r="G26" s="343"/>
      <c r="H26" s="343"/>
      <c r="I26" s="343"/>
    </row>
    <row r="27" spans="1:9" ht="93.75">
      <c r="A27" s="345"/>
      <c r="B27" s="341"/>
      <c r="C27" s="247" t="s">
        <v>402</v>
      </c>
      <c r="D27" s="247" t="s">
        <v>401</v>
      </c>
      <c r="E27" s="340"/>
      <c r="F27" s="308" t="s">
        <v>129</v>
      </c>
      <c r="G27" s="308" t="s">
        <v>130</v>
      </c>
      <c r="H27" s="308" t="s">
        <v>131</v>
      </c>
      <c r="I27" s="308" t="s">
        <v>132</v>
      </c>
    </row>
    <row r="28" spans="1:9" s="8" customFormat="1" ht="15.75" customHeight="1">
      <c r="A28" s="248" t="s">
        <v>67</v>
      </c>
      <c r="B28" s="338"/>
      <c r="C28" s="338"/>
      <c r="D28" s="338"/>
      <c r="E28" s="338"/>
      <c r="F28" s="338"/>
      <c r="G28" s="338"/>
      <c r="H28" s="338"/>
      <c r="I28" s="338"/>
    </row>
    <row r="29" spans="1:9" s="8" customFormat="1" ht="37.5">
      <c r="A29" s="249" t="s">
        <v>54</v>
      </c>
      <c r="B29" s="250" t="s">
        <v>27</v>
      </c>
      <c r="C29" s="251">
        <v>3327.6</v>
      </c>
      <c r="D29" s="251">
        <v>3127.6</v>
      </c>
      <c r="E29" s="252">
        <f>SUM(F29:I29)</f>
        <v>3094.3</v>
      </c>
      <c r="F29" s="253">
        <v>773.6</v>
      </c>
      <c r="G29" s="253">
        <v>773.6</v>
      </c>
      <c r="H29" s="253">
        <v>773.6</v>
      </c>
      <c r="I29" s="253">
        <v>773.5</v>
      </c>
    </row>
    <row r="30" spans="1:9" s="8" customFormat="1" ht="15.75" customHeight="1">
      <c r="A30" s="254" t="s">
        <v>42</v>
      </c>
      <c r="B30" s="255" t="s">
        <v>28</v>
      </c>
      <c r="C30" s="251">
        <v>554.6</v>
      </c>
      <c r="D30" s="251">
        <v>521.3</v>
      </c>
      <c r="E30" s="252">
        <f aca="true" t="shared" si="0" ref="E30:E36">SUM(F30:I30)</f>
        <v>515.6999999999999</v>
      </c>
      <c r="F30" s="253">
        <v>129</v>
      </c>
      <c r="G30" s="253">
        <v>128.9</v>
      </c>
      <c r="H30" s="253">
        <v>128.9</v>
      </c>
      <c r="I30" s="253">
        <v>128.9</v>
      </c>
    </row>
    <row r="31" spans="1:9" s="8" customFormat="1" ht="15.75" customHeight="1">
      <c r="A31" s="254" t="s">
        <v>55</v>
      </c>
      <c r="B31" s="255" t="s">
        <v>29</v>
      </c>
      <c r="C31" s="251"/>
      <c r="D31" s="251"/>
      <c r="E31" s="252">
        <f t="shared" si="0"/>
        <v>0</v>
      </c>
      <c r="F31" s="253"/>
      <c r="G31" s="253"/>
      <c r="H31" s="253"/>
      <c r="I31" s="253"/>
    </row>
    <row r="32" spans="1:9" s="8" customFormat="1" ht="15.75" customHeight="1">
      <c r="A32" s="254" t="s">
        <v>378</v>
      </c>
      <c r="B32" s="255" t="s">
        <v>30</v>
      </c>
      <c r="C32" s="251"/>
      <c r="D32" s="251"/>
      <c r="E32" s="252">
        <f t="shared" si="0"/>
        <v>0</v>
      </c>
      <c r="F32" s="253"/>
      <c r="G32" s="253"/>
      <c r="H32" s="253"/>
      <c r="I32" s="253"/>
    </row>
    <row r="33" spans="1:9" s="8" customFormat="1" ht="56.25">
      <c r="A33" s="249" t="s">
        <v>379</v>
      </c>
      <c r="B33" s="256" t="s">
        <v>56</v>
      </c>
      <c r="C33" s="257">
        <f>C29-C30</f>
        <v>2773</v>
      </c>
      <c r="D33" s="257">
        <f>D29-D30</f>
        <v>2606.3</v>
      </c>
      <c r="E33" s="252">
        <f t="shared" si="0"/>
        <v>2578.6000000000004</v>
      </c>
      <c r="F33" s="257">
        <v>644.6</v>
      </c>
      <c r="G33" s="257">
        <v>644.6</v>
      </c>
      <c r="H33" s="257">
        <v>644.7</v>
      </c>
      <c r="I33" s="257">
        <v>644.7</v>
      </c>
    </row>
    <row r="34" spans="1:9" s="8" customFormat="1" ht="15.75" customHeight="1">
      <c r="A34" s="249" t="s">
        <v>380</v>
      </c>
      <c r="B34" s="255" t="s">
        <v>57</v>
      </c>
      <c r="C34" s="251">
        <v>758</v>
      </c>
      <c r="D34" s="251">
        <v>996</v>
      </c>
      <c r="E34" s="252">
        <f t="shared" si="0"/>
        <v>1000</v>
      </c>
      <c r="F34" s="253">
        <v>250</v>
      </c>
      <c r="G34" s="253">
        <v>250</v>
      </c>
      <c r="H34" s="253">
        <v>250</v>
      </c>
      <c r="I34" s="253">
        <v>250</v>
      </c>
    </row>
    <row r="35" spans="1:9" s="8" customFormat="1" ht="15.75" customHeight="1">
      <c r="A35" s="258" t="s">
        <v>381</v>
      </c>
      <c r="B35" s="255" t="s">
        <v>58</v>
      </c>
      <c r="C35" s="215"/>
      <c r="D35" s="215"/>
      <c r="E35" s="252">
        <f t="shared" si="0"/>
        <v>0</v>
      </c>
      <c r="F35" s="253"/>
      <c r="G35" s="253"/>
      <c r="H35" s="253"/>
      <c r="I35" s="253"/>
    </row>
    <row r="36" spans="1:9" s="8" customFormat="1" ht="15.75" customHeight="1">
      <c r="A36" s="258" t="s">
        <v>382</v>
      </c>
      <c r="B36" s="255" t="s">
        <v>59</v>
      </c>
      <c r="C36" s="251"/>
      <c r="D36" s="257"/>
      <c r="E36" s="252">
        <f t="shared" si="0"/>
        <v>0</v>
      </c>
      <c r="F36" s="257"/>
      <c r="G36" s="257"/>
      <c r="H36" s="257"/>
      <c r="I36" s="257"/>
    </row>
    <row r="37" spans="1:9" s="8" customFormat="1" ht="15.75" customHeight="1">
      <c r="A37" s="258" t="s">
        <v>383</v>
      </c>
      <c r="B37" s="255" t="s">
        <v>60</v>
      </c>
      <c r="C37" s="251"/>
      <c r="D37" s="251"/>
      <c r="E37" s="252">
        <f>F37+G37+H37+I37</f>
        <v>1600</v>
      </c>
      <c r="F37" s="253">
        <v>400</v>
      </c>
      <c r="G37" s="253">
        <v>400</v>
      </c>
      <c r="H37" s="253">
        <v>400</v>
      </c>
      <c r="I37" s="253">
        <v>400</v>
      </c>
    </row>
    <row r="38" spans="1:9" s="8" customFormat="1" ht="68.25" customHeight="1">
      <c r="A38" s="258" t="s">
        <v>313</v>
      </c>
      <c r="B38" s="255"/>
      <c r="C38" s="251"/>
      <c r="D38" s="251"/>
      <c r="E38" s="252"/>
      <c r="F38" s="253"/>
      <c r="G38" s="253"/>
      <c r="H38" s="253"/>
      <c r="I38" s="253"/>
    </row>
    <row r="39" spans="1:9" s="8" customFormat="1" ht="15.75" customHeight="1">
      <c r="A39" s="259" t="s">
        <v>44</v>
      </c>
      <c r="B39" s="255" t="s">
        <v>12</v>
      </c>
      <c r="C39" s="252">
        <f>C33+C34</f>
        <v>3531</v>
      </c>
      <c r="D39" s="252">
        <f>D33+D34</f>
        <v>3602.3</v>
      </c>
      <c r="E39" s="252">
        <f>F39+G39+H39+I39</f>
        <v>5178.599999999999</v>
      </c>
      <c r="F39" s="252">
        <f>F33+F34+F37</f>
        <v>1294.6</v>
      </c>
      <c r="G39" s="252">
        <f>G33+G34+G37</f>
        <v>1294.6</v>
      </c>
      <c r="H39" s="252">
        <f>H33+H34+H37</f>
        <v>1294.7</v>
      </c>
      <c r="I39" s="252">
        <f>I33+I34+I37</f>
        <v>1294.7</v>
      </c>
    </row>
    <row r="40" spans="1:9" s="8" customFormat="1" ht="15" customHeight="1">
      <c r="A40" s="260" t="s">
        <v>68</v>
      </c>
      <c r="B40" s="255"/>
      <c r="C40" s="339"/>
      <c r="D40" s="339"/>
      <c r="E40" s="339"/>
      <c r="F40" s="339"/>
      <c r="G40" s="339"/>
      <c r="H40" s="339"/>
      <c r="I40" s="339"/>
    </row>
    <row r="41" spans="1:9" s="8" customFormat="1" ht="36" customHeight="1">
      <c r="A41" s="258" t="s">
        <v>384</v>
      </c>
      <c r="B41" s="255" t="s">
        <v>36</v>
      </c>
      <c r="C41" s="215">
        <v>460</v>
      </c>
      <c r="D41" s="215">
        <v>803</v>
      </c>
      <c r="E41" s="252"/>
      <c r="F41" s="253"/>
      <c r="G41" s="253"/>
      <c r="H41" s="253"/>
      <c r="I41" s="253"/>
    </row>
    <row r="42" spans="1:9" s="8" customFormat="1" ht="18.75">
      <c r="A42" s="261" t="s">
        <v>370</v>
      </c>
      <c r="B42" s="255" t="s">
        <v>37</v>
      </c>
      <c r="C42" s="253"/>
      <c r="D42" s="253"/>
      <c r="E42" s="253">
        <f>SUM(F42:I42)</f>
        <v>0</v>
      </c>
      <c r="F42" s="253"/>
      <c r="G42" s="253"/>
      <c r="H42" s="253"/>
      <c r="I42" s="253"/>
    </row>
    <row r="43" spans="1:9" s="20" customFormat="1" ht="18.75">
      <c r="A43" s="249" t="s">
        <v>9</v>
      </c>
      <c r="B43" s="255" t="s">
        <v>61</v>
      </c>
      <c r="C43" s="309">
        <v>509</v>
      </c>
      <c r="D43" s="215">
        <v>468</v>
      </c>
      <c r="E43" s="253">
        <f aca="true" t="shared" si="1" ref="E43:E54">SUM(F43:I43)</f>
        <v>3704.2</v>
      </c>
      <c r="F43" s="257">
        <v>926</v>
      </c>
      <c r="G43" s="257">
        <v>926</v>
      </c>
      <c r="H43" s="257">
        <v>926.1</v>
      </c>
      <c r="I43" s="257">
        <v>926.1</v>
      </c>
    </row>
    <row r="44" spans="1:9" s="20" customFormat="1" ht="15.75" customHeight="1">
      <c r="A44" s="249" t="s">
        <v>371</v>
      </c>
      <c r="B44" s="255" t="s">
        <v>62</v>
      </c>
      <c r="C44" s="309">
        <v>143</v>
      </c>
      <c r="D44" s="215">
        <v>103</v>
      </c>
      <c r="E44" s="253">
        <f t="shared" si="1"/>
        <v>814.8999999999999</v>
      </c>
      <c r="F44" s="257">
        <v>203.7</v>
      </c>
      <c r="G44" s="257">
        <v>203.7</v>
      </c>
      <c r="H44" s="257">
        <v>203.7</v>
      </c>
      <c r="I44" s="257">
        <v>203.8</v>
      </c>
    </row>
    <row r="45" spans="1:9" s="20" customFormat="1" ht="15.75" customHeight="1">
      <c r="A45" s="249" t="s">
        <v>406</v>
      </c>
      <c r="B45" s="255" t="s">
        <v>404</v>
      </c>
      <c r="C45" s="309">
        <v>1255</v>
      </c>
      <c r="D45" s="215">
        <v>1342.5</v>
      </c>
      <c r="E45" s="253">
        <f t="shared" si="1"/>
        <v>124.1</v>
      </c>
      <c r="F45" s="257">
        <v>30.9</v>
      </c>
      <c r="G45" s="257">
        <v>31</v>
      </c>
      <c r="H45" s="257">
        <v>31.1</v>
      </c>
      <c r="I45" s="257">
        <v>31.1</v>
      </c>
    </row>
    <row r="46" spans="1:9" s="20" customFormat="1" ht="15.75" customHeight="1">
      <c r="A46" s="249" t="s">
        <v>11</v>
      </c>
      <c r="B46" s="255" t="s">
        <v>405</v>
      </c>
      <c r="C46" s="309">
        <v>797</v>
      </c>
      <c r="D46" s="215"/>
      <c r="E46" s="253">
        <f t="shared" si="1"/>
        <v>494</v>
      </c>
      <c r="F46" s="257">
        <v>123.5</v>
      </c>
      <c r="G46" s="257">
        <v>123.5</v>
      </c>
      <c r="H46" s="257">
        <v>123.5</v>
      </c>
      <c r="I46" s="257">
        <v>123.5</v>
      </c>
    </row>
    <row r="47" spans="1:9" s="20" customFormat="1" ht="15.75" customHeight="1">
      <c r="A47" s="249" t="s">
        <v>392</v>
      </c>
      <c r="B47" s="255" t="s">
        <v>63</v>
      </c>
      <c r="C47" s="309"/>
      <c r="D47" s="215"/>
      <c r="E47" s="253">
        <f t="shared" si="1"/>
        <v>3.2</v>
      </c>
      <c r="F47" s="257">
        <v>0.8</v>
      </c>
      <c r="G47" s="257">
        <v>0.8</v>
      </c>
      <c r="H47" s="257">
        <v>0.8</v>
      </c>
      <c r="I47" s="257">
        <v>0.8</v>
      </c>
    </row>
    <row r="48" spans="1:9" s="20" customFormat="1" ht="15.75" customHeight="1">
      <c r="A48" s="249" t="s">
        <v>408</v>
      </c>
      <c r="B48" s="255" t="s">
        <v>409</v>
      </c>
      <c r="C48" s="309">
        <v>756</v>
      </c>
      <c r="D48" s="215">
        <v>611</v>
      </c>
      <c r="E48" s="253">
        <f t="shared" si="1"/>
        <v>236.89999999999998</v>
      </c>
      <c r="F48" s="257">
        <v>59.2</v>
      </c>
      <c r="G48" s="257">
        <v>59.2</v>
      </c>
      <c r="H48" s="257">
        <v>59.3</v>
      </c>
      <c r="I48" s="257">
        <v>59.2</v>
      </c>
    </row>
    <row r="49" spans="1:9" s="8" customFormat="1" ht="15.75" customHeight="1" hidden="1">
      <c r="A49" s="258" t="s">
        <v>393</v>
      </c>
      <c r="B49" s="255" t="s">
        <v>372</v>
      </c>
      <c r="C49" s="310"/>
      <c r="D49" s="263"/>
      <c r="E49" s="253">
        <f t="shared" si="1"/>
        <v>0</v>
      </c>
      <c r="F49" s="257"/>
      <c r="G49" s="257"/>
      <c r="H49" s="257"/>
      <c r="I49" s="257"/>
    </row>
    <row r="50" spans="1:9" s="8" customFormat="1" ht="15.75" customHeight="1">
      <c r="A50" s="258" t="s">
        <v>373</v>
      </c>
      <c r="B50" s="255" t="s">
        <v>410</v>
      </c>
      <c r="C50" s="262"/>
      <c r="D50" s="264"/>
      <c r="E50" s="253">
        <f t="shared" si="1"/>
        <v>8</v>
      </c>
      <c r="F50" s="257">
        <v>2</v>
      </c>
      <c r="G50" s="257">
        <v>2</v>
      </c>
      <c r="H50" s="257">
        <v>2</v>
      </c>
      <c r="I50" s="257">
        <v>2</v>
      </c>
    </row>
    <row r="51" spans="1:9" s="8" customFormat="1" ht="15.75" customHeight="1">
      <c r="A51" s="258" t="s">
        <v>385</v>
      </c>
      <c r="B51" s="255" t="s">
        <v>64</v>
      </c>
      <c r="C51" s="263">
        <v>188</v>
      </c>
      <c r="D51" s="263">
        <v>1026</v>
      </c>
      <c r="E51" s="253">
        <f t="shared" si="1"/>
        <v>283.2</v>
      </c>
      <c r="F51" s="257">
        <v>70.8</v>
      </c>
      <c r="G51" s="257">
        <v>70.8</v>
      </c>
      <c r="H51" s="257">
        <v>70.8</v>
      </c>
      <c r="I51" s="257">
        <v>70.8</v>
      </c>
    </row>
    <row r="52" spans="1:9" s="8" customFormat="1" ht="15.75" customHeight="1">
      <c r="A52" s="249" t="s">
        <v>7</v>
      </c>
      <c r="B52" s="255" t="s">
        <v>65</v>
      </c>
      <c r="C52" s="263"/>
      <c r="D52" s="263"/>
      <c r="E52" s="253">
        <f t="shared" si="1"/>
        <v>0</v>
      </c>
      <c r="F52" s="253"/>
      <c r="G52" s="253"/>
      <c r="H52" s="253"/>
      <c r="I52" s="253"/>
    </row>
    <row r="53" spans="1:9" s="8" customFormat="1" ht="15.75" customHeight="1">
      <c r="A53" s="249" t="s">
        <v>314</v>
      </c>
      <c r="B53" s="255"/>
      <c r="C53" s="264"/>
      <c r="D53" s="264"/>
      <c r="E53" s="253">
        <f t="shared" si="1"/>
        <v>0</v>
      </c>
      <c r="F53" s="253"/>
      <c r="G53" s="253"/>
      <c r="H53" s="253"/>
      <c r="I53" s="253"/>
    </row>
    <row r="54" spans="1:9" s="8" customFormat="1" ht="15.75" customHeight="1" thickBot="1">
      <c r="A54" s="265" t="s">
        <v>31</v>
      </c>
      <c r="B54" s="266" t="s">
        <v>66</v>
      </c>
      <c r="C54" s="267">
        <f>SUM(C43:C53)</f>
        <v>3648</v>
      </c>
      <c r="D54" s="267">
        <f>SUM(D43:D53)</f>
        <v>3550.5</v>
      </c>
      <c r="E54" s="304">
        <f t="shared" si="1"/>
        <v>5668.5</v>
      </c>
      <c r="F54" s="267">
        <f>SUM(F43:F53)</f>
        <v>1416.9</v>
      </c>
      <c r="G54" s="267">
        <f>SUM(G43:G53)</f>
        <v>1417</v>
      </c>
      <c r="H54" s="267">
        <f>SUM(H43:H53)</f>
        <v>1417.2999999999997</v>
      </c>
      <c r="I54" s="267">
        <f>SUM(I43:I53)</f>
        <v>1417.3</v>
      </c>
    </row>
    <row r="55" spans="1:11" s="8" customFormat="1" ht="15.75" customHeight="1" thickTop="1">
      <c r="A55" s="268" t="s">
        <v>69</v>
      </c>
      <c r="B55" s="268"/>
      <c r="C55" s="268"/>
      <c r="D55" s="268"/>
      <c r="E55" s="268"/>
      <c r="F55" s="268"/>
      <c r="G55" s="268"/>
      <c r="H55" s="268"/>
      <c r="I55" s="268"/>
      <c r="K55" s="305"/>
    </row>
    <row r="56" spans="1:9" s="8" customFormat="1" ht="15.75" customHeight="1">
      <c r="A56" s="258" t="s">
        <v>70</v>
      </c>
      <c r="B56" s="255" t="s">
        <v>13</v>
      </c>
      <c r="C56" s="253"/>
      <c r="D56" s="253"/>
      <c r="E56" s="269"/>
      <c r="F56" s="253"/>
      <c r="G56" s="253"/>
      <c r="H56" s="253"/>
      <c r="I56" s="253"/>
    </row>
    <row r="57" spans="1:10" s="8" customFormat="1" ht="15.75" customHeight="1">
      <c r="A57" s="270" t="s">
        <v>8</v>
      </c>
      <c r="B57" s="255" t="s">
        <v>17</v>
      </c>
      <c r="C57" s="262">
        <f>C39-C54</f>
        <v>-117</v>
      </c>
      <c r="D57" s="262">
        <f>D39-D54</f>
        <v>51.80000000000018</v>
      </c>
      <c r="E57" s="269">
        <f>F57+G57+H57+I57</f>
        <v>4.1</v>
      </c>
      <c r="F57" s="262">
        <v>1.2</v>
      </c>
      <c r="G57" s="262">
        <v>1.1</v>
      </c>
      <c r="H57" s="262">
        <v>0.9</v>
      </c>
      <c r="I57" s="262">
        <v>0.9</v>
      </c>
      <c r="J57" s="149"/>
    </row>
    <row r="58" spans="1:10" s="8" customFormat="1" ht="37.5">
      <c r="A58" s="270" t="s">
        <v>33</v>
      </c>
      <c r="B58" s="255" t="s">
        <v>18</v>
      </c>
      <c r="C58" s="262"/>
      <c r="D58" s="262"/>
      <c r="E58" s="269"/>
      <c r="F58" s="262"/>
      <c r="G58" s="262"/>
      <c r="H58" s="262"/>
      <c r="I58" s="262"/>
      <c r="J58" s="149"/>
    </row>
    <row r="59" spans="1:10" s="20" customFormat="1" ht="15.75" customHeight="1">
      <c r="A59" s="270" t="s">
        <v>71</v>
      </c>
      <c r="B59" s="255" t="s">
        <v>72</v>
      </c>
      <c r="C59" s="262"/>
      <c r="D59" s="262"/>
      <c r="E59" s="252"/>
      <c r="F59" s="262"/>
      <c r="G59" s="262"/>
      <c r="H59" s="262"/>
      <c r="I59" s="253"/>
      <c r="J59" s="150"/>
    </row>
    <row r="60" spans="1:10" s="9" customFormat="1" ht="15.75" customHeight="1" thickBot="1">
      <c r="A60" s="271" t="s">
        <v>73</v>
      </c>
      <c r="B60" s="272" t="s">
        <v>19</v>
      </c>
      <c r="C60" s="273">
        <v>0</v>
      </c>
      <c r="D60" s="273">
        <v>0</v>
      </c>
      <c r="E60" s="273">
        <v>4.1</v>
      </c>
      <c r="F60" s="273">
        <v>1.2</v>
      </c>
      <c r="G60" s="273">
        <v>1.1</v>
      </c>
      <c r="H60" s="273">
        <v>0.9</v>
      </c>
      <c r="I60" s="273">
        <v>0.9</v>
      </c>
      <c r="J60" s="214"/>
    </row>
    <row r="61" spans="1:9" s="20" customFormat="1" ht="15.75" customHeight="1" thickTop="1">
      <c r="A61" s="274" t="s">
        <v>76</v>
      </c>
      <c r="B61" s="275" t="s">
        <v>74</v>
      </c>
      <c r="C61" s="276"/>
      <c r="D61" s="277">
        <v>51.8</v>
      </c>
      <c r="E61" s="278">
        <f>E39-E54</f>
        <v>-489.90000000000055</v>
      </c>
      <c r="F61" s="262">
        <v>1.2</v>
      </c>
      <c r="G61" s="262">
        <v>1.1</v>
      </c>
      <c r="H61" s="262">
        <v>0.9</v>
      </c>
      <c r="I61" s="262">
        <v>0.9</v>
      </c>
    </row>
    <row r="62" spans="1:9" s="20" customFormat="1" ht="15.75" customHeight="1">
      <c r="A62" s="249" t="s">
        <v>77</v>
      </c>
      <c r="B62" s="255" t="s">
        <v>75</v>
      </c>
      <c r="C62" s="264">
        <v>-117</v>
      </c>
      <c r="D62" s="264"/>
      <c r="E62" s="269"/>
      <c r="F62" s="311"/>
      <c r="G62" s="311"/>
      <c r="H62" s="311"/>
      <c r="I62" s="253"/>
    </row>
    <row r="63" spans="1:9" s="8" customFormat="1" ht="20.25" customHeight="1">
      <c r="A63" s="332" t="s">
        <v>78</v>
      </c>
      <c r="B63" s="333"/>
      <c r="C63" s="333"/>
      <c r="D63" s="333"/>
      <c r="E63" s="333"/>
      <c r="F63" s="333"/>
      <c r="G63" s="333"/>
      <c r="H63" s="333"/>
      <c r="I63" s="334"/>
    </row>
    <row r="64" spans="1:9" s="8" customFormat="1" ht="18.75">
      <c r="A64" s="280" t="s">
        <v>79</v>
      </c>
      <c r="B64" s="246"/>
      <c r="C64" s="264"/>
      <c r="D64" s="264"/>
      <c r="E64" s="269"/>
      <c r="F64" s="262"/>
      <c r="G64" s="262"/>
      <c r="H64" s="262"/>
      <c r="I64" s="262"/>
    </row>
    <row r="65" spans="1:9" s="8" customFormat="1" ht="75">
      <c r="A65" s="249" t="s">
        <v>339</v>
      </c>
      <c r="B65" s="255" t="s">
        <v>20</v>
      </c>
      <c r="C65" s="264"/>
      <c r="D65" s="264">
        <v>12.7</v>
      </c>
      <c r="E65" s="269"/>
      <c r="F65" s="279"/>
      <c r="G65" s="279"/>
      <c r="H65" s="279"/>
      <c r="I65" s="279"/>
    </row>
    <row r="66" spans="1:9" s="8" customFormat="1" ht="93.75">
      <c r="A66" s="258" t="s">
        <v>365</v>
      </c>
      <c r="B66" s="255" t="s">
        <v>21</v>
      </c>
      <c r="C66" s="264"/>
      <c r="D66" s="264"/>
      <c r="E66" s="269"/>
      <c r="F66" s="279"/>
      <c r="G66" s="279"/>
      <c r="H66" s="279"/>
      <c r="I66" s="279"/>
    </row>
    <row r="67" spans="1:9" s="8" customFormat="1" ht="18.75">
      <c r="A67" s="280" t="s">
        <v>80</v>
      </c>
      <c r="B67" s="246"/>
      <c r="C67" s="264"/>
      <c r="D67" s="264"/>
      <c r="E67" s="269"/>
      <c r="F67" s="281"/>
      <c r="G67" s="281"/>
      <c r="H67" s="281"/>
      <c r="I67" s="281"/>
    </row>
    <row r="68" spans="1:9" s="8" customFormat="1" ht="131.25">
      <c r="A68" s="249" t="s">
        <v>298</v>
      </c>
      <c r="B68" s="255" t="s">
        <v>22</v>
      </c>
      <c r="C68" s="264"/>
      <c r="D68" s="264"/>
      <c r="E68" s="282"/>
      <c r="F68" s="283" t="s">
        <v>0</v>
      </c>
      <c r="G68" s="283" t="s">
        <v>0</v>
      </c>
      <c r="H68" s="283" t="s">
        <v>0</v>
      </c>
      <c r="I68" s="283" t="s">
        <v>0</v>
      </c>
    </row>
    <row r="69" spans="1:9" s="20" customFormat="1" ht="18.75">
      <c r="A69" s="284" t="s">
        <v>81</v>
      </c>
      <c r="B69" s="255" t="s">
        <v>82</v>
      </c>
      <c r="C69" s="264"/>
      <c r="D69" s="264"/>
      <c r="E69" s="282"/>
      <c r="F69" s="283" t="s">
        <v>0</v>
      </c>
      <c r="G69" s="283" t="s">
        <v>0</v>
      </c>
      <c r="H69" s="283" t="s">
        <v>0</v>
      </c>
      <c r="I69" s="283" t="s">
        <v>0</v>
      </c>
    </row>
    <row r="70" spans="1:9" s="8" customFormat="1" ht="75">
      <c r="A70" s="249" t="s">
        <v>83</v>
      </c>
      <c r="B70" s="255" t="s">
        <v>23</v>
      </c>
      <c r="C70" s="264"/>
      <c r="D70" s="264"/>
      <c r="E70" s="282"/>
      <c r="F70" s="283" t="s">
        <v>0</v>
      </c>
      <c r="G70" s="283" t="s">
        <v>0</v>
      </c>
      <c r="H70" s="283" t="s">
        <v>0</v>
      </c>
      <c r="I70" s="283" t="s">
        <v>0</v>
      </c>
    </row>
    <row r="71" spans="1:9" s="20" customFormat="1" ht="18.75">
      <c r="A71" s="284" t="s">
        <v>81</v>
      </c>
      <c r="B71" s="255" t="s">
        <v>84</v>
      </c>
      <c r="C71" s="264"/>
      <c r="D71" s="264"/>
      <c r="E71" s="282"/>
      <c r="F71" s="283" t="s">
        <v>0</v>
      </c>
      <c r="G71" s="283" t="s">
        <v>0</v>
      </c>
      <c r="H71" s="283" t="s">
        <v>0</v>
      </c>
      <c r="I71" s="283" t="s">
        <v>0</v>
      </c>
    </row>
    <row r="72" spans="1:9" s="8" customFormat="1" ht="33.75" customHeight="1">
      <c r="A72" s="285" t="s">
        <v>368</v>
      </c>
      <c r="B72" s="255" t="s">
        <v>24</v>
      </c>
      <c r="C72" s="264"/>
      <c r="D72" s="264"/>
      <c r="E72" s="282"/>
      <c r="F72" s="283" t="s">
        <v>0</v>
      </c>
      <c r="G72" s="283" t="s">
        <v>0</v>
      </c>
      <c r="H72" s="283" t="s">
        <v>0</v>
      </c>
      <c r="I72" s="283" t="s">
        <v>0</v>
      </c>
    </row>
    <row r="73" spans="1:9" s="9" customFormat="1" ht="18.75">
      <c r="A73" s="280" t="s">
        <v>85</v>
      </c>
      <c r="B73" s="255" t="s">
        <v>25</v>
      </c>
      <c r="C73" s="286"/>
      <c r="D73" s="286"/>
      <c r="E73" s="269"/>
      <c r="F73" s="287"/>
      <c r="G73" s="287"/>
      <c r="H73" s="287"/>
      <c r="I73" s="287"/>
    </row>
    <row r="74" spans="1:9" s="20" customFormat="1" ht="37.5">
      <c r="A74" s="284" t="s">
        <v>35</v>
      </c>
      <c r="B74" s="255" t="s">
        <v>86</v>
      </c>
      <c r="C74" s="263"/>
      <c r="D74" s="263"/>
      <c r="E74" s="252"/>
      <c r="F74" s="288"/>
      <c r="G74" s="288"/>
      <c r="H74" s="288"/>
      <c r="I74" s="288"/>
    </row>
    <row r="75" spans="1:9" s="8" customFormat="1" ht="15.75" customHeight="1">
      <c r="A75" s="289"/>
      <c r="B75" s="290"/>
      <c r="C75" s="215"/>
      <c r="D75" s="215"/>
      <c r="E75" s="252"/>
      <c r="F75" s="291"/>
      <c r="G75" s="291"/>
      <c r="H75" s="291"/>
      <c r="I75" s="291"/>
    </row>
    <row r="76" spans="1:9" s="8" customFormat="1" ht="15.75" customHeight="1">
      <c r="A76" s="280" t="s">
        <v>87</v>
      </c>
      <c r="B76" s="255" t="s">
        <v>14</v>
      </c>
      <c r="C76" s="264"/>
      <c r="D76" s="264"/>
      <c r="E76" s="269"/>
      <c r="F76" s="292" t="s">
        <v>0</v>
      </c>
      <c r="G76" s="292" t="s">
        <v>0</v>
      </c>
      <c r="H76" s="292" t="s">
        <v>0</v>
      </c>
      <c r="I76" s="292" t="s">
        <v>0</v>
      </c>
    </row>
    <row r="77" spans="1:9" s="8" customFormat="1" ht="15.75" customHeight="1">
      <c r="A77" s="280" t="s">
        <v>386</v>
      </c>
      <c r="B77" s="255" t="s">
        <v>88</v>
      </c>
      <c r="C77" s="264"/>
      <c r="D77" s="264"/>
      <c r="E77" s="269"/>
      <c r="F77" s="293"/>
      <c r="G77" s="293"/>
      <c r="H77" s="293"/>
      <c r="I77" s="293"/>
    </row>
    <row r="78" spans="1:9" s="8" customFormat="1" ht="34.5" customHeight="1" thickBot="1">
      <c r="A78" s="294" t="s">
        <v>369</v>
      </c>
      <c r="B78" s="255" t="s">
        <v>89</v>
      </c>
      <c r="C78" s="264"/>
      <c r="D78" s="264"/>
      <c r="E78" s="269"/>
      <c r="F78" s="292" t="s">
        <v>0</v>
      </c>
      <c r="G78" s="292" t="s">
        <v>0</v>
      </c>
      <c r="H78" s="292" t="s">
        <v>0</v>
      </c>
      <c r="I78" s="292" t="s">
        <v>0</v>
      </c>
    </row>
    <row r="79" spans="1:9" s="8" customFormat="1" ht="18" customHeight="1">
      <c r="A79" s="332" t="s">
        <v>90</v>
      </c>
      <c r="B79" s="333"/>
      <c r="C79" s="333"/>
      <c r="D79" s="333"/>
      <c r="E79" s="333"/>
      <c r="F79" s="333"/>
      <c r="G79" s="333"/>
      <c r="H79" s="333"/>
      <c r="I79" s="334"/>
    </row>
    <row r="80" spans="1:9" s="24" customFormat="1" ht="56.25">
      <c r="A80" s="295" t="s">
        <v>91</v>
      </c>
      <c r="B80" s="296" t="s">
        <v>92</v>
      </c>
      <c r="C80" s="297"/>
      <c r="D80" s="297"/>
      <c r="E80" s="297"/>
      <c r="F80" s="297"/>
      <c r="G80" s="297"/>
      <c r="H80" s="297"/>
      <c r="I80" s="297"/>
    </row>
    <row r="81" spans="1:9" s="20" customFormat="1" ht="15.75" customHeight="1">
      <c r="A81" s="249" t="s">
        <v>41</v>
      </c>
      <c r="B81" s="255" t="s">
        <v>94</v>
      </c>
      <c r="C81" s="262">
        <v>63</v>
      </c>
      <c r="D81" s="262">
        <v>11.6</v>
      </c>
      <c r="E81" s="269">
        <f>SUM(F81:I81)</f>
        <v>0.7000000000000001</v>
      </c>
      <c r="F81" s="279">
        <v>0.2</v>
      </c>
      <c r="G81" s="279">
        <v>0.2</v>
      </c>
      <c r="H81" s="279">
        <v>0.2</v>
      </c>
      <c r="I81" s="279">
        <v>0.1</v>
      </c>
    </row>
    <row r="82" spans="1:9" s="20" customFormat="1" ht="15.75" customHeight="1">
      <c r="A82" s="258" t="s">
        <v>95</v>
      </c>
      <c r="B82" s="255" t="s">
        <v>96</v>
      </c>
      <c r="C82" s="262"/>
      <c r="D82" s="262"/>
      <c r="E82" s="269"/>
      <c r="F82" s="279"/>
      <c r="G82" s="279"/>
      <c r="H82" s="279"/>
      <c r="I82" s="279"/>
    </row>
    <row r="83" spans="1:9" s="20" customFormat="1" ht="37.5">
      <c r="A83" s="258" t="s">
        <v>97</v>
      </c>
      <c r="B83" s="255" t="s">
        <v>98</v>
      </c>
      <c r="C83" s="251">
        <v>554.6</v>
      </c>
      <c r="D83" s="251">
        <v>521.3</v>
      </c>
      <c r="E83" s="252">
        <f>SUM(F83:I83)</f>
        <v>515.6999999999999</v>
      </c>
      <c r="F83" s="253">
        <v>129</v>
      </c>
      <c r="G83" s="253">
        <v>128.9</v>
      </c>
      <c r="H83" s="253">
        <v>128.9</v>
      </c>
      <c r="I83" s="253">
        <v>128.9</v>
      </c>
    </row>
    <row r="84" spans="1:9" s="20" customFormat="1" ht="56.25">
      <c r="A84" s="258" t="s">
        <v>99</v>
      </c>
      <c r="B84" s="255" t="s">
        <v>100</v>
      </c>
      <c r="C84" s="262"/>
      <c r="D84" s="262"/>
      <c r="E84" s="269"/>
      <c r="F84" s="279"/>
      <c r="G84" s="279"/>
      <c r="H84" s="279"/>
      <c r="I84" s="279"/>
    </row>
    <row r="85" spans="1:9" s="20" customFormat="1" ht="18.75">
      <c r="A85" s="258" t="s">
        <v>101</v>
      </c>
      <c r="B85" s="255" t="s">
        <v>102</v>
      </c>
      <c r="C85" s="262"/>
      <c r="D85" s="262"/>
      <c r="E85" s="269"/>
      <c r="F85" s="279"/>
      <c r="G85" s="279"/>
      <c r="H85" s="279"/>
      <c r="I85" s="279"/>
    </row>
    <row r="86" spans="1:9" s="20" customFormat="1" ht="18.75">
      <c r="A86" s="258" t="s">
        <v>103</v>
      </c>
      <c r="B86" s="255" t="s">
        <v>104</v>
      </c>
      <c r="C86" s="262"/>
      <c r="D86" s="262"/>
      <c r="E86" s="269"/>
      <c r="F86" s="279"/>
      <c r="G86" s="279"/>
      <c r="H86" s="279"/>
      <c r="I86" s="279"/>
    </row>
    <row r="87" spans="1:9" s="20" customFormat="1" ht="18.75">
      <c r="A87" s="258" t="s">
        <v>387</v>
      </c>
      <c r="B87" s="255" t="s">
        <v>105</v>
      </c>
      <c r="C87" s="262"/>
      <c r="D87" s="262"/>
      <c r="E87" s="269"/>
      <c r="F87" s="279"/>
      <c r="G87" s="279"/>
      <c r="H87" s="279"/>
      <c r="I87" s="279"/>
    </row>
    <row r="88" spans="1:9" s="20" customFormat="1" ht="37.5">
      <c r="A88" s="258" t="s">
        <v>316</v>
      </c>
      <c r="B88" s="298" t="s">
        <v>315</v>
      </c>
      <c r="C88" s="262">
        <v>0</v>
      </c>
      <c r="D88" s="262">
        <v>12.7</v>
      </c>
      <c r="E88" s="269">
        <v>0</v>
      </c>
      <c r="F88" s="279">
        <v>0</v>
      </c>
      <c r="G88" s="279">
        <v>0</v>
      </c>
      <c r="H88" s="279">
        <v>0</v>
      </c>
      <c r="I88" s="279">
        <v>0</v>
      </c>
    </row>
    <row r="89" spans="1:9" s="213" customFormat="1" ht="37.5">
      <c r="A89" s="295" t="s">
        <v>106</v>
      </c>
      <c r="B89" s="296" t="s">
        <v>93</v>
      </c>
      <c r="C89" s="297"/>
      <c r="D89" s="297"/>
      <c r="E89" s="297"/>
      <c r="F89" s="297"/>
      <c r="G89" s="297"/>
      <c r="H89" s="297"/>
      <c r="I89" s="297"/>
    </row>
    <row r="90" spans="1:9" s="20" customFormat="1" ht="56.25">
      <c r="A90" s="249" t="s">
        <v>107</v>
      </c>
      <c r="B90" s="255" t="s">
        <v>109</v>
      </c>
      <c r="C90" s="262"/>
      <c r="D90" s="262"/>
      <c r="E90" s="269"/>
      <c r="F90" s="279"/>
      <c r="G90" s="279"/>
      <c r="H90" s="279"/>
      <c r="I90" s="279"/>
    </row>
    <row r="91" spans="1:9" s="20" customFormat="1" ht="18.75">
      <c r="A91" s="249" t="s">
        <v>110</v>
      </c>
      <c r="B91" s="255" t="s">
        <v>111</v>
      </c>
      <c r="C91" s="262"/>
      <c r="D91" s="262"/>
      <c r="E91" s="269"/>
      <c r="F91" s="279"/>
      <c r="G91" s="279"/>
      <c r="H91" s="279"/>
      <c r="I91" s="279"/>
    </row>
    <row r="92" spans="1:9" s="20" customFormat="1" ht="18.75">
      <c r="A92" s="249" t="s">
        <v>112</v>
      </c>
      <c r="B92" s="255" t="s">
        <v>113</v>
      </c>
      <c r="C92" s="262"/>
      <c r="D92" s="262"/>
      <c r="E92" s="269"/>
      <c r="F92" s="279"/>
      <c r="G92" s="279"/>
      <c r="H92" s="279"/>
      <c r="I92" s="279"/>
    </row>
    <row r="93" spans="1:9" s="20" customFormat="1" ht="18.75">
      <c r="A93" s="249" t="s">
        <v>114</v>
      </c>
      <c r="B93" s="255" t="s">
        <v>115</v>
      </c>
      <c r="C93" s="262"/>
      <c r="D93" s="262"/>
      <c r="E93" s="269"/>
      <c r="F93" s="279"/>
      <c r="G93" s="279"/>
      <c r="H93" s="279"/>
      <c r="I93" s="279"/>
    </row>
    <row r="94" spans="1:9" s="213" customFormat="1" ht="37.5">
      <c r="A94" s="295" t="s">
        <v>116</v>
      </c>
      <c r="B94" s="296" t="s">
        <v>108</v>
      </c>
      <c r="C94" s="297">
        <f>SUM(C95:C98)</f>
        <v>143</v>
      </c>
      <c r="D94" s="297">
        <f>SUM(D95:D98)</f>
        <v>225</v>
      </c>
      <c r="E94" s="312">
        <f>SUM(F94:I94)</f>
        <v>814.8999999999999</v>
      </c>
      <c r="F94" s="297">
        <f>SUM(F95)</f>
        <v>203.7</v>
      </c>
      <c r="G94" s="297">
        <f>SUM(G95)</f>
        <v>203.7</v>
      </c>
      <c r="H94" s="297">
        <f>SUM(H95)</f>
        <v>203.7</v>
      </c>
      <c r="I94" s="297">
        <f>SUM(I95)</f>
        <v>203.8</v>
      </c>
    </row>
    <row r="95" spans="1:9" s="20" customFormat="1" ht="15.75" customHeight="1">
      <c r="A95" s="249" t="s">
        <v>117</v>
      </c>
      <c r="B95" s="255" t="s">
        <v>119</v>
      </c>
      <c r="C95" s="242">
        <v>143</v>
      </c>
      <c r="D95" s="242">
        <v>103</v>
      </c>
      <c r="E95" s="304">
        <v>814.8999999999999</v>
      </c>
      <c r="F95" s="257">
        <v>203.7</v>
      </c>
      <c r="G95" s="257">
        <v>203.7</v>
      </c>
      <c r="H95" s="257">
        <v>203.7</v>
      </c>
      <c r="I95" s="257">
        <v>203.8</v>
      </c>
    </row>
    <row r="96" spans="1:9" s="20" customFormat="1" ht="15.75" customHeight="1">
      <c r="A96" s="249" t="s">
        <v>120</v>
      </c>
      <c r="B96" s="255" t="s">
        <v>121</v>
      </c>
      <c r="C96" s="262"/>
      <c r="D96" s="262"/>
      <c r="E96" s="269"/>
      <c r="F96" s="262"/>
      <c r="G96" s="262"/>
      <c r="H96" s="262"/>
      <c r="I96" s="262"/>
    </row>
    <row r="97" spans="1:9" s="8" customFormat="1" ht="15.75" customHeight="1">
      <c r="A97" s="249" t="s">
        <v>122</v>
      </c>
      <c r="B97" s="255" t="s">
        <v>118</v>
      </c>
      <c r="C97" s="262"/>
      <c r="D97" s="262"/>
      <c r="E97" s="262"/>
      <c r="F97" s="262"/>
      <c r="G97" s="262"/>
      <c r="H97" s="262"/>
      <c r="I97" s="262"/>
    </row>
    <row r="98" spans="1:9" s="20" customFormat="1" ht="15.75" customHeight="1">
      <c r="A98" s="249" t="s">
        <v>123</v>
      </c>
      <c r="B98" s="255" t="s">
        <v>124</v>
      </c>
      <c r="C98" s="262"/>
      <c r="D98" s="262">
        <v>122</v>
      </c>
      <c r="E98" s="262"/>
      <c r="F98" s="262"/>
      <c r="G98" s="262"/>
      <c r="H98" s="262"/>
      <c r="I98" s="262"/>
    </row>
    <row r="99" spans="1:9" s="19" customFormat="1" ht="15.75" customHeight="1">
      <c r="A99" s="299" t="s">
        <v>388</v>
      </c>
      <c r="B99" s="255" t="s">
        <v>125</v>
      </c>
      <c r="C99" s="300"/>
      <c r="D99" s="300"/>
      <c r="E99" s="262"/>
      <c r="F99" s="257"/>
      <c r="G99" s="257"/>
      <c r="H99" s="257"/>
      <c r="I99" s="257"/>
    </row>
    <row r="100" spans="1:9" ht="18">
      <c r="A100" s="216"/>
      <c r="B100" s="216"/>
      <c r="C100" s="216"/>
      <c r="D100" s="216"/>
      <c r="E100" s="301"/>
      <c r="F100" s="301"/>
      <c r="G100" s="301"/>
      <c r="H100" s="301"/>
      <c r="I100" s="301"/>
    </row>
    <row r="101" spans="1:10" s="17" customFormat="1" ht="15.75">
      <c r="A101" s="315" t="s">
        <v>1</v>
      </c>
      <c r="B101" s="317"/>
      <c r="C101" s="346" t="s">
        <v>416</v>
      </c>
      <c r="D101" s="347"/>
      <c r="E101" s="347"/>
      <c r="F101" s="317"/>
      <c r="G101" s="317"/>
      <c r="H101" s="315" t="s">
        <v>400</v>
      </c>
      <c r="I101" s="317"/>
      <c r="J101" s="25"/>
    </row>
    <row r="102" spans="1:9" ht="15.75">
      <c r="A102" s="318"/>
      <c r="B102" s="319"/>
      <c r="C102" s="319"/>
      <c r="D102" s="319"/>
      <c r="E102" s="318"/>
      <c r="F102" s="318"/>
      <c r="G102" s="318"/>
      <c r="H102" s="318"/>
      <c r="I102" s="318"/>
    </row>
    <row r="103" spans="1:9" ht="15.75">
      <c r="A103" s="320" t="s">
        <v>414</v>
      </c>
      <c r="B103" s="319"/>
      <c r="C103" s="321"/>
      <c r="D103" s="319" t="s">
        <v>415</v>
      </c>
      <c r="E103" s="318"/>
      <c r="F103" s="318"/>
      <c r="G103" s="318"/>
      <c r="H103" s="324" t="s">
        <v>391</v>
      </c>
      <c r="I103" s="318"/>
    </row>
    <row r="104" spans="1:9" ht="18">
      <c r="A104" s="303"/>
      <c r="B104" s="302"/>
      <c r="C104" s="302"/>
      <c r="D104" s="302"/>
      <c r="E104" s="216"/>
      <c r="F104" s="216"/>
      <c r="G104" s="216"/>
      <c r="H104" s="216"/>
      <c r="I104" s="216"/>
    </row>
    <row r="105" spans="1:9" ht="18">
      <c r="A105" s="303"/>
      <c r="B105" s="302"/>
      <c r="C105" s="302"/>
      <c r="D105" s="302"/>
      <c r="E105" s="216"/>
      <c r="F105" s="216"/>
      <c r="G105" s="216"/>
      <c r="H105" s="216"/>
      <c r="I105" s="216"/>
    </row>
    <row r="106" spans="1:9" ht="1.5" customHeight="1">
      <c r="A106" s="303"/>
      <c r="B106" s="302"/>
      <c r="C106" s="302"/>
      <c r="D106" s="302"/>
      <c r="E106" s="216"/>
      <c r="F106" s="216"/>
      <c r="G106" s="216"/>
      <c r="H106" s="216"/>
      <c r="I106" s="216"/>
    </row>
    <row r="107" spans="1:9" ht="18" hidden="1">
      <c r="A107" s="303"/>
      <c r="B107" s="302"/>
      <c r="C107" s="302"/>
      <c r="D107" s="302"/>
      <c r="E107" s="216"/>
      <c r="F107" s="216"/>
      <c r="G107" s="216"/>
      <c r="H107" s="216"/>
      <c r="I107" s="216"/>
    </row>
    <row r="108" spans="1:9" ht="18" hidden="1">
      <c r="A108" s="303"/>
      <c r="B108" s="302"/>
      <c r="C108" s="302"/>
      <c r="D108" s="302"/>
      <c r="E108" s="216"/>
      <c r="F108" s="216"/>
      <c r="G108" s="216"/>
      <c r="H108" s="216"/>
      <c r="I108" s="216"/>
    </row>
    <row r="109" spans="1:9" ht="18" hidden="1">
      <c r="A109" s="303"/>
      <c r="B109" s="302"/>
      <c r="C109" s="302"/>
      <c r="D109" s="302"/>
      <c r="E109" s="216"/>
      <c r="F109" s="216"/>
      <c r="G109" s="216"/>
      <c r="H109" s="216"/>
      <c r="I109" s="216"/>
    </row>
    <row r="110" spans="1:9" ht="18" hidden="1">
      <c r="A110" s="303"/>
      <c r="B110" s="302"/>
      <c r="C110" s="302"/>
      <c r="D110" s="302"/>
      <c r="E110" s="216"/>
      <c r="F110" s="216"/>
      <c r="G110" s="216"/>
      <c r="H110" s="216"/>
      <c r="I110" s="216"/>
    </row>
    <row r="111" spans="1:9" ht="18" hidden="1">
      <c r="A111" s="303"/>
      <c r="B111" s="302"/>
      <c r="C111" s="302"/>
      <c r="D111" s="302"/>
      <c r="E111" s="216"/>
      <c r="F111" s="216"/>
      <c r="G111" s="216"/>
      <c r="H111" s="216"/>
      <c r="I111" s="216"/>
    </row>
    <row r="112" spans="1:9" ht="18">
      <c r="A112" s="303"/>
      <c r="B112" s="302"/>
      <c r="C112" s="302"/>
      <c r="D112" s="302"/>
      <c r="E112" s="216"/>
      <c r="F112" s="216"/>
      <c r="G112" s="216"/>
      <c r="H112" s="216"/>
      <c r="I112" s="216"/>
    </row>
    <row r="113" spans="1:9" ht="18">
      <c r="A113" s="303"/>
      <c r="B113" s="302"/>
      <c r="C113" s="302"/>
      <c r="D113" s="302"/>
      <c r="E113" s="216"/>
      <c r="F113" s="216"/>
      <c r="G113" s="216"/>
      <c r="H113" s="216"/>
      <c r="I113" s="216"/>
    </row>
    <row r="114" spans="1:4" ht="15">
      <c r="A114" s="5"/>
      <c r="B114" s="6"/>
      <c r="C114" s="6"/>
      <c r="D114" s="6"/>
    </row>
    <row r="115" spans="1:4" ht="15">
      <c r="A115" s="5"/>
      <c r="B115" s="6"/>
      <c r="C115" s="6"/>
      <c r="D115" s="6"/>
    </row>
    <row r="116" spans="1:4" ht="15">
      <c r="A116" s="5"/>
      <c r="B116" s="6"/>
      <c r="C116" s="6"/>
      <c r="D116" s="6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</sheetData>
  <sheetProtection/>
  <mergeCells count="28">
    <mergeCell ref="C101:E101"/>
    <mergeCell ref="F5:I5"/>
    <mergeCell ref="A5:B5"/>
    <mergeCell ref="F2:I2"/>
    <mergeCell ref="A2:B2"/>
    <mergeCell ref="A22:I22"/>
    <mergeCell ref="A63:I63"/>
    <mergeCell ref="F8:I8"/>
    <mergeCell ref="G13:H13"/>
    <mergeCell ref="G12:H12"/>
    <mergeCell ref="A79:I79"/>
    <mergeCell ref="A24:I24"/>
    <mergeCell ref="A25:I25"/>
    <mergeCell ref="B28:I28"/>
    <mergeCell ref="C40:I40"/>
    <mergeCell ref="E26:E27"/>
    <mergeCell ref="B26:B27"/>
    <mergeCell ref="F26:I26"/>
    <mergeCell ref="A26:A27"/>
    <mergeCell ref="B15:F15"/>
    <mergeCell ref="G15:H15"/>
    <mergeCell ref="F10:H10"/>
    <mergeCell ref="A6:B6"/>
    <mergeCell ref="F6:I6"/>
    <mergeCell ref="F7:I7"/>
    <mergeCell ref="B12:F12"/>
    <mergeCell ref="B13:F13"/>
    <mergeCell ref="G14:H14"/>
  </mergeCells>
  <printOptions/>
  <pageMargins left="0.71" right="0" top="0.39" bottom="0" header="0.21" footer="0"/>
  <pageSetup fitToHeight="13" horizontalDpi="300" verticalDpi="300" orientation="portrait" paperSize="9" scale="69" r:id="rId1"/>
  <rowBreaks count="1" manualBreakCount="1">
    <brk id="54" max="255" man="1"/>
  </rowBreaks>
  <ignoredErrors>
    <ignoredError sqref="B29:B37 B56:B60 B65:B68 B70:B78 B89:B99 B39:B44 B54 B80:B87 B52 B47 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="75" zoomScaleNormal="75" zoomScalePageLayoutView="0" workbookViewId="0" topLeftCell="A1">
      <selection activeCell="D6" sqref="D6:D7"/>
    </sheetView>
  </sheetViews>
  <sheetFormatPr defaultColWidth="9.00390625" defaultRowHeight="12.75"/>
  <cols>
    <col min="1" max="1" width="49.75390625" style="1" customWidth="1"/>
    <col min="2" max="2" width="8.25390625" style="4" bestFit="1" customWidth="1"/>
    <col min="3" max="4" width="9.625" style="4" customWidth="1"/>
    <col min="5" max="5" width="13.25390625" style="1" customWidth="1"/>
    <col min="6" max="9" width="12.00390625" style="1" customWidth="1"/>
    <col min="10" max="10" width="9.125" style="1" customWidth="1"/>
    <col min="11" max="11" width="14.125" style="1" customWidth="1"/>
    <col min="12" max="16384" width="9.125" style="1" customWidth="1"/>
  </cols>
  <sheetData>
    <row r="1" spans="1:9" ht="15.75">
      <c r="A1" s="359"/>
      <c r="B1" s="359"/>
      <c r="C1" s="359"/>
      <c r="D1" s="359"/>
      <c r="E1" s="359"/>
      <c r="F1" s="359"/>
      <c r="G1" s="360" t="s">
        <v>126</v>
      </c>
      <c r="H1" s="360"/>
      <c r="I1" s="360"/>
    </row>
    <row r="2" spans="1:9" ht="15.75">
      <c r="A2" s="359"/>
      <c r="B2" s="359"/>
      <c r="C2" s="359"/>
      <c r="D2" s="359"/>
      <c r="E2" s="359"/>
      <c r="F2" s="359"/>
      <c r="G2" s="359"/>
      <c r="H2" s="359"/>
      <c r="I2" s="359"/>
    </row>
    <row r="3" spans="1:9" ht="15.75">
      <c r="A3" s="359"/>
      <c r="B3" s="359"/>
      <c r="C3" s="359"/>
      <c r="D3" s="359"/>
      <c r="E3" s="359"/>
      <c r="F3" s="359"/>
      <c r="G3" s="359"/>
      <c r="H3" s="359"/>
      <c r="I3" s="35" t="s">
        <v>127</v>
      </c>
    </row>
    <row r="4" spans="1:9" ht="16.5" thickBot="1">
      <c r="A4" s="35"/>
      <c r="B4" s="37"/>
      <c r="C4" s="37"/>
      <c r="D4" s="37"/>
      <c r="E4" s="37"/>
      <c r="F4" s="37"/>
      <c r="G4" s="37"/>
      <c r="H4" s="37"/>
      <c r="I4" s="37"/>
    </row>
    <row r="5" spans="1:9" ht="21.75" customHeight="1">
      <c r="A5" s="362" t="s">
        <v>128</v>
      </c>
      <c r="B5" s="363"/>
      <c r="C5" s="363"/>
      <c r="D5" s="363"/>
      <c r="E5" s="363"/>
      <c r="F5" s="363"/>
      <c r="G5" s="363"/>
      <c r="H5" s="363"/>
      <c r="I5" s="364"/>
    </row>
    <row r="6" spans="1:9" ht="15" customHeight="1">
      <c r="A6" s="357"/>
      <c r="B6" s="361" t="s">
        <v>34</v>
      </c>
      <c r="C6" s="361" t="s">
        <v>52</v>
      </c>
      <c r="D6" s="361" t="s">
        <v>141</v>
      </c>
      <c r="E6" s="365" t="s">
        <v>53</v>
      </c>
      <c r="F6" s="366" t="s">
        <v>133</v>
      </c>
      <c r="G6" s="367"/>
      <c r="H6" s="367"/>
      <c r="I6" s="368"/>
    </row>
    <row r="7" spans="1:9" ht="36.75" customHeight="1">
      <c r="A7" s="358"/>
      <c r="B7" s="361"/>
      <c r="C7" s="361"/>
      <c r="D7" s="361"/>
      <c r="E7" s="365"/>
      <c r="F7" s="34" t="s">
        <v>129</v>
      </c>
      <c r="G7" s="34" t="s">
        <v>130</v>
      </c>
      <c r="H7" s="34" t="s">
        <v>131</v>
      </c>
      <c r="I7" s="41" t="s">
        <v>132</v>
      </c>
    </row>
    <row r="8" spans="1:9" s="3" customFormat="1" ht="24.75" customHeight="1">
      <c r="A8" s="42" t="s">
        <v>134</v>
      </c>
      <c r="B8" s="40" t="s">
        <v>27</v>
      </c>
      <c r="C8" s="159">
        <f>C9+C10</f>
        <v>1255</v>
      </c>
      <c r="D8" s="159">
        <f>D9+D10</f>
        <v>1342.5</v>
      </c>
      <c r="E8" s="151">
        <f aca="true" t="shared" si="0" ref="E8:E14">SUM(F8:I8)</f>
        <v>124.1</v>
      </c>
      <c r="F8" s="159">
        <f>F9+F10</f>
        <v>30.9</v>
      </c>
      <c r="G8" s="159">
        <f>G9+G10</f>
        <v>31</v>
      </c>
      <c r="H8" s="159">
        <f>H9+H10</f>
        <v>31.1</v>
      </c>
      <c r="I8" s="159">
        <f>I9+I10</f>
        <v>31.1</v>
      </c>
    </row>
    <row r="9" spans="1:9" s="19" customFormat="1" ht="21" customHeight="1">
      <c r="A9" s="43" t="s">
        <v>407</v>
      </c>
      <c r="B9" s="33" t="s">
        <v>135</v>
      </c>
      <c r="C9" s="160">
        <v>1255</v>
      </c>
      <c r="D9" s="160">
        <v>1337.5</v>
      </c>
      <c r="E9" s="153">
        <f t="shared" si="0"/>
        <v>117.1</v>
      </c>
      <c r="F9" s="154">
        <v>29.2</v>
      </c>
      <c r="G9" s="154">
        <v>29.3</v>
      </c>
      <c r="H9" s="154">
        <v>29.3</v>
      </c>
      <c r="I9" s="155">
        <v>29.3</v>
      </c>
    </row>
    <row r="10" spans="1:9" s="19" customFormat="1" ht="21" customHeight="1">
      <c r="A10" s="43" t="s">
        <v>136</v>
      </c>
      <c r="B10" s="33" t="s">
        <v>137</v>
      </c>
      <c r="C10" s="160"/>
      <c r="D10" s="160">
        <v>5</v>
      </c>
      <c r="E10" s="153">
        <f t="shared" si="0"/>
        <v>7</v>
      </c>
      <c r="F10" s="154">
        <v>1.7</v>
      </c>
      <c r="G10" s="154">
        <v>1.7</v>
      </c>
      <c r="H10" s="154">
        <v>1.8</v>
      </c>
      <c r="I10" s="155">
        <v>1.8</v>
      </c>
    </row>
    <row r="11" spans="1:11" s="9" customFormat="1" ht="24.75" customHeight="1">
      <c r="A11" s="42" t="s">
        <v>9</v>
      </c>
      <c r="B11" s="39" t="s">
        <v>28</v>
      </c>
      <c r="C11" s="159">
        <v>509</v>
      </c>
      <c r="D11" s="159">
        <v>468</v>
      </c>
      <c r="E11" s="151">
        <f t="shared" si="0"/>
        <v>3704.2</v>
      </c>
      <c r="F11" s="151">
        <v>926</v>
      </c>
      <c r="G11" s="151">
        <v>926</v>
      </c>
      <c r="H11" s="151">
        <v>926.1</v>
      </c>
      <c r="I11" s="152">
        <v>926.1</v>
      </c>
      <c r="J11" s="3"/>
      <c r="K11" s="3"/>
    </row>
    <row r="12" spans="1:9" s="3" customFormat="1" ht="21" customHeight="1">
      <c r="A12" s="42" t="s">
        <v>10</v>
      </c>
      <c r="B12" s="39" t="s">
        <v>29</v>
      </c>
      <c r="C12" s="161">
        <v>143</v>
      </c>
      <c r="D12" s="161">
        <v>103</v>
      </c>
      <c r="E12" s="156">
        <f t="shared" si="0"/>
        <v>814.8999999999999</v>
      </c>
      <c r="F12" s="151">
        <v>203.7</v>
      </c>
      <c r="G12" s="151">
        <v>203.7</v>
      </c>
      <c r="H12" s="151">
        <v>203.7</v>
      </c>
      <c r="I12" s="152">
        <v>203.8</v>
      </c>
    </row>
    <row r="13" spans="1:9" s="3" customFormat="1" ht="24" customHeight="1">
      <c r="A13" s="44" t="s">
        <v>11</v>
      </c>
      <c r="B13" s="39" t="s">
        <v>30</v>
      </c>
      <c r="C13" s="162">
        <v>797</v>
      </c>
      <c r="D13" s="162"/>
      <c r="E13" s="151">
        <f t="shared" si="0"/>
        <v>0</v>
      </c>
      <c r="F13" s="151"/>
      <c r="G13" s="151"/>
      <c r="H13" s="151"/>
      <c r="I13" s="152"/>
    </row>
    <row r="14" spans="1:9" s="3" customFormat="1" ht="24" customHeight="1" thickBot="1">
      <c r="A14" s="81" t="s">
        <v>138</v>
      </c>
      <c r="B14" s="82" t="s">
        <v>56</v>
      </c>
      <c r="C14" s="163">
        <v>756</v>
      </c>
      <c r="D14" s="163">
        <v>611</v>
      </c>
      <c r="E14" s="157">
        <f t="shared" si="0"/>
        <v>236.89999999999998</v>
      </c>
      <c r="F14" s="157">
        <v>59.2</v>
      </c>
      <c r="G14" s="157">
        <v>59.2</v>
      </c>
      <c r="H14" s="157">
        <v>59.3</v>
      </c>
      <c r="I14" s="158">
        <v>59.2</v>
      </c>
    </row>
    <row r="15" spans="1:9" s="3" customFormat="1" ht="23.25" customHeight="1" thickBot="1">
      <c r="A15" s="83" t="s">
        <v>139</v>
      </c>
      <c r="B15" s="84" t="s">
        <v>57</v>
      </c>
      <c r="C15" s="164">
        <f aca="true" t="shared" si="1" ref="C15:I15">SUM(C9:C14)</f>
        <v>3460</v>
      </c>
      <c r="D15" s="164">
        <f t="shared" si="1"/>
        <v>2524.5</v>
      </c>
      <c r="E15" s="164">
        <f t="shared" si="1"/>
        <v>4880.099999999999</v>
      </c>
      <c r="F15" s="164">
        <f t="shared" si="1"/>
        <v>1219.8</v>
      </c>
      <c r="G15" s="164">
        <f t="shared" si="1"/>
        <v>1219.9</v>
      </c>
      <c r="H15" s="164">
        <f t="shared" si="1"/>
        <v>1220.2</v>
      </c>
      <c r="I15" s="164">
        <f t="shared" si="1"/>
        <v>1220.2</v>
      </c>
    </row>
    <row r="16" spans="1:9" ht="16.5" customHeight="1">
      <c r="A16" s="45"/>
      <c r="B16" s="46"/>
      <c r="C16" s="47"/>
      <c r="D16" s="47"/>
      <c r="E16" s="48"/>
      <c r="F16" s="49"/>
      <c r="G16" s="49"/>
      <c r="H16" s="49"/>
      <c r="I16" s="49"/>
    </row>
    <row r="17" spans="1:9" ht="16.5" customHeight="1">
      <c r="A17" s="45"/>
      <c r="B17" s="46"/>
      <c r="C17" s="47"/>
      <c r="D17" s="47"/>
      <c r="E17" s="48"/>
      <c r="F17" s="49"/>
      <c r="G17" s="49"/>
      <c r="H17" s="49"/>
      <c r="I17" s="49"/>
    </row>
    <row r="18" spans="1:9" ht="16.5" customHeight="1">
      <c r="A18" s="45"/>
      <c r="B18" s="46"/>
      <c r="C18" s="47"/>
      <c r="D18" s="47"/>
      <c r="E18" s="48"/>
      <c r="F18" s="49"/>
      <c r="G18" s="49"/>
      <c r="H18" s="49"/>
      <c r="I18" s="49"/>
    </row>
    <row r="19" spans="1:9" ht="15.75">
      <c r="A19" s="325"/>
      <c r="B19" s="35"/>
      <c r="C19" s="35"/>
      <c r="D19" s="35"/>
      <c r="E19" s="50"/>
      <c r="F19" s="50"/>
      <c r="G19" s="50"/>
      <c r="H19" s="50"/>
      <c r="I19" s="50"/>
    </row>
    <row r="20" spans="1:10" s="17" customFormat="1" ht="15.75">
      <c r="A20" s="323" t="s">
        <v>417</v>
      </c>
      <c r="B20" s="51"/>
      <c r="C20" s="51"/>
      <c r="D20" s="51"/>
      <c r="E20" s="51"/>
      <c r="F20" s="51"/>
      <c r="G20" s="355" t="s">
        <v>400</v>
      </c>
      <c r="H20" s="355"/>
      <c r="I20" s="355"/>
      <c r="J20" s="25"/>
    </row>
    <row r="21" spans="1:10" s="17" customFormat="1" ht="15.75">
      <c r="A21" s="52"/>
      <c r="B21" s="51"/>
      <c r="C21" s="51"/>
      <c r="D21" s="51"/>
      <c r="E21" s="51"/>
      <c r="F21" s="51"/>
      <c r="G21" s="51"/>
      <c r="H21" s="51"/>
      <c r="I21" s="51"/>
      <c r="J21" s="25"/>
    </row>
    <row r="22" spans="1:9" ht="15.75">
      <c r="A22" s="35"/>
      <c r="B22" s="32"/>
      <c r="C22" s="32"/>
      <c r="D22" s="32"/>
      <c r="E22" s="35"/>
      <c r="F22" s="35"/>
      <c r="G22" s="35"/>
      <c r="H22" s="35"/>
      <c r="I22" s="35"/>
    </row>
    <row r="23" spans="1:9" ht="15.75">
      <c r="A23" s="320" t="s">
        <v>418</v>
      </c>
      <c r="B23" s="6"/>
      <c r="C23" s="6"/>
      <c r="D23" s="6"/>
      <c r="G23" s="356" t="s">
        <v>391</v>
      </c>
      <c r="H23" s="356"/>
      <c r="I23" s="356"/>
    </row>
    <row r="24" spans="1:4" ht="15">
      <c r="A24" s="5"/>
      <c r="B24" s="6"/>
      <c r="C24" s="6"/>
      <c r="D24" s="6"/>
    </row>
    <row r="25" spans="1:4" ht="15">
      <c r="A25" s="5"/>
      <c r="B25" s="6"/>
      <c r="C25" s="6"/>
      <c r="D25" s="6"/>
    </row>
    <row r="26" spans="1:4" ht="15">
      <c r="A26" s="5"/>
      <c r="B26" s="6"/>
      <c r="C26" s="6"/>
      <c r="D26" s="6"/>
    </row>
    <row r="27" spans="1:4" ht="15">
      <c r="A27" s="5"/>
      <c r="B27" s="6"/>
      <c r="C27" s="6"/>
      <c r="D27" s="6"/>
    </row>
    <row r="28" spans="1:4" ht="15">
      <c r="A28" s="5"/>
      <c r="B28" s="6"/>
      <c r="C28" s="6"/>
      <c r="D28" s="6"/>
    </row>
    <row r="29" spans="1:4" ht="15">
      <c r="A29" s="5"/>
      <c r="B29" s="6"/>
      <c r="C29" s="6"/>
      <c r="D29" s="6"/>
    </row>
    <row r="30" spans="1:4" ht="15">
      <c r="A30" s="5"/>
      <c r="B30" s="6"/>
      <c r="C30" s="6"/>
      <c r="D30" s="6"/>
    </row>
    <row r="31" spans="1:4" ht="15">
      <c r="A31" s="5"/>
      <c r="B31" s="6"/>
      <c r="C31" s="6"/>
      <c r="D31" s="6"/>
    </row>
    <row r="32" spans="1:4" ht="15">
      <c r="A32" s="5"/>
      <c r="B32" s="6"/>
      <c r="C32" s="6"/>
      <c r="D32" s="6"/>
    </row>
    <row r="33" spans="1:4" ht="15">
      <c r="A33" s="5"/>
      <c r="B33" s="6"/>
      <c r="C33" s="6"/>
      <c r="D33" s="6"/>
    </row>
    <row r="34" spans="1:4" ht="15">
      <c r="A34" s="5"/>
      <c r="B34" s="6"/>
      <c r="C34" s="6"/>
      <c r="D34" s="6"/>
    </row>
    <row r="35" spans="1:4" ht="15">
      <c r="A35" s="5"/>
      <c r="B35" s="6"/>
      <c r="C35" s="6"/>
      <c r="D35" s="6"/>
    </row>
    <row r="36" spans="1:4" ht="15">
      <c r="A36" s="5"/>
      <c r="B36" s="6"/>
      <c r="C36" s="6"/>
      <c r="D36" s="6"/>
    </row>
    <row r="37" spans="1:4" ht="15">
      <c r="A37" s="5"/>
      <c r="B37" s="6"/>
      <c r="C37" s="6"/>
      <c r="D37" s="6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</sheetData>
  <sheetProtection/>
  <mergeCells count="13">
    <mergeCell ref="B6:B7"/>
    <mergeCell ref="E6:E7"/>
    <mergeCell ref="F6:I6"/>
    <mergeCell ref="G20:I20"/>
    <mergeCell ref="G23:I23"/>
    <mergeCell ref="A6:A7"/>
    <mergeCell ref="A1:F1"/>
    <mergeCell ref="A2:I2"/>
    <mergeCell ref="A3:H3"/>
    <mergeCell ref="G1:I1"/>
    <mergeCell ref="C6:C7"/>
    <mergeCell ref="D6:D7"/>
    <mergeCell ref="A5:I5"/>
  </mergeCells>
  <printOptions/>
  <pageMargins left="0.3937007874015748" right="0.3937007874015748" top="0.7874015748031497" bottom="0.3937007874015748" header="0" footer="0"/>
  <pageSetup firstPageNumber="6" useFirstPageNumber="1" fitToHeight="14" horizontalDpi="300" verticalDpi="300" orientation="portrait" paperSize="9" scale="70" r:id="rId1"/>
  <ignoredErrors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zoomScale="85" zoomScaleNormal="85" zoomScalePageLayoutView="0" workbookViewId="0" topLeftCell="A10">
      <selection activeCell="A1" sqref="A1:F1"/>
    </sheetView>
  </sheetViews>
  <sheetFormatPr defaultColWidth="9.00390625" defaultRowHeight="12.75"/>
  <cols>
    <col min="1" max="1" width="28.25390625" style="19" customWidth="1"/>
    <col min="2" max="2" width="6.375" style="6" customWidth="1"/>
    <col min="3" max="3" width="9.125" style="6" customWidth="1"/>
    <col min="4" max="4" width="10.625" style="6" customWidth="1"/>
    <col min="5" max="5" width="9.00390625" style="19" customWidth="1"/>
    <col min="6" max="6" width="7.75390625" style="19" customWidth="1"/>
    <col min="7" max="7" width="8.625" style="19" customWidth="1"/>
    <col min="8" max="8" width="8.125" style="19" customWidth="1"/>
    <col min="9" max="9" width="7.375" style="19" customWidth="1"/>
    <col min="10" max="10" width="9.125" style="19" customWidth="1"/>
    <col min="11" max="11" width="14.125" style="19" customWidth="1"/>
    <col min="12" max="16384" width="9.125" style="19" customWidth="1"/>
  </cols>
  <sheetData>
    <row r="1" spans="1:9" ht="15">
      <c r="A1" s="380"/>
      <c r="B1" s="380"/>
      <c r="C1" s="380"/>
      <c r="D1" s="380"/>
      <c r="E1" s="380"/>
      <c r="F1" s="380"/>
      <c r="G1" s="376" t="s">
        <v>126</v>
      </c>
      <c r="H1" s="376"/>
      <c r="I1" s="376"/>
    </row>
    <row r="2" spans="1:9" ht="15">
      <c r="A2" s="380"/>
      <c r="B2" s="380"/>
      <c r="C2" s="380"/>
      <c r="D2" s="380"/>
      <c r="E2" s="380"/>
      <c r="F2" s="380"/>
      <c r="G2" s="380"/>
      <c r="H2" s="380"/>
      <c r="I2" s="380"/>
    </row>
    <row r="3" spans="1:9" ht="15">
      <c r="A3" s="380"/>
      <c r="B3" s="380"/>
      <c r="C3" s="380"/>
      <c r="D3" s="380"/>
      <c r="E3" s="380"/>
      <c r="F3" s="380"/>
      <c r="G3" s="380"/>
      <c r="H3" s="376" t="s">
        <v>140</v>
      </c>
      <c r="I3" s="376"/>
    </row>
    <row r="4" spans="1:9" ht="15" thickBot="1">
      <c r="A4" s="381"/>
      <c r="B4" s="381"/>
      <c r="C4" s="381"/>
      <c r="D4" s="381"/>
      <c r="E4" s="381"/>
      <c r="F4" s="381"/>
      <c r="G4" s="381"/>
      <c r="H4" s="381"/>
      <c r="I4" s="381"/>
    </row>
    <row r="5" spans="1:9" ht="24" customHeight="1" thickBot="1">
      <c r="A5" s="382" t="s">
        <v>142</v>
      </c>
      <c r="B5" s="383"/>
      <c r="C5" s="383"/>
      <c r="D5" s="383"/>
      <c r="E5" s="383"/>
      <c r="F5" s="383"/>
      <c r="G5" s="383"/>
      <c r="H5" s="383"/>
      <c r="I5" s="384"/>
    </row>
    <row r="6" spans="1:9" ht="15" customHeight="1">
      <c r="A6" s="374"/>
      <c r="B6" s="369" t="s">
        <v>34</v>
      </c>
      <c r="C6" s="369" t="s">
        <v>155</v>
      </c>
      <c r="D6" s="369" t="s">
        <v>208</v>
      </c>
      <c r="E6" s="369" t="s">
        <v>53</v>
      </c>
      <c r="F6" s="371" t="s">
        <v>133</v>
      </c>
      <c r="G6" s="372"/>
      <c r="H6" s="372"/>
      <c r="I6" s="373"/>
    </row>
    <row r="7" spans="1:9" ht="44.25" customHeight="1" thickBot="1">
      <c r="A7" s="375"/>
      <c r="B7" s="370"/>
      <c r="C7" s="370"/>
      <c r="D7" s="370"/>
      <c r="E7" s="370"/>
      <c r="F7" s="53" t="s">
        <v>129</v>
      </c>
      <c r="G7" s="53" t="s">
        <v>130</v>
      </c>
      <c r="H7" s="53" t="s">
        <v>131</v>
      </c>
      <c r="I7" s="54" t="s">
        <v>132</v>
      </c>
    </row>
    <row r="8" spans="1:9" ht="32.25" thickBot="1">
      <c r="A8" s="113" t="s">
        <v>317</v>
      </c>
      <c r="B8" s="112"/>
      <c r="C8" s="165">
        <f>C10+SUM(C15:C17)</f>
        <v>0</v>
      </c>
      <c r="D8" s="165">
        <f>D10+SUM(D15:D17)</f>
        <v>0</v>
      </c>
      <c r="E8" s="166">
        <f aca="true" t="shared" si="0" ref="E8:E17">SUM(F8:I8)</f>
        <v>0</v>
      </c>
      <c r="F8" s="167">
        <f>F10+SUM(F15:F17)</f>
        <v>0</v>
      </c>
      <c r="G8" s="167">
        <f>G10+SUM(G15:G17)</f>
        <v>0</v>
      </c>
      <c r="H8" s="167">
        <f>H10+SUM(H15:H17)</f>
        <v>0</v>
      </c>
      <c r="I8" s="184">
        <f>I10+SUM(I15:I17)</f>
        <v>0</v>
      </c>
    </row>
    <row r="9" spans="1:9" ht="16.5" thickBot="1">
      <c r="A9" s="115" t="s">
        <v>318</v>
      </c>
      <c r="B9" s="116"/>
      <c r="C9" s="377"/>
      <c r="D9" s="378"/>
      <c r="E9" s="378"/>
      <c r="F9" s="378"/>
      <c r="G9" s="378"/>
      <c r="H9" s="378"/>
      <c r="I9" s="379"/>
    </row>
    <row r="10" spans="1:9" s="29" customFormat="1" ht="33" thickBot="1" thickTop="1">
      <c r="A10" s="113" t="s">
        <v>3</v>
      </c>
      <c r="B10" s="114" t="s">
        <v>27</v>
      </c>
      <c r="C10" s="168">
        <f>SUM(C11:C14)</f>
        <v>0</v>
      </c>
      <c r="D10" s="168">
        <f>SUM(D11:D14)</f>
        <v>0</v>
      </c>
      <c r="E10" s="169">
        <f t="shared" si="0"/>
        <v>0</v>
      </c>
      <c r="F10" s="168">
        <f>SUM(F11:F14)</f>
        <v>0</v>
      </c>
      <c r="G10" s="168">
        <f>SUM(G11:G14)</f>
        <v>0</v>
      </c>
      <c r="H10" s="168">
        <f>SUM(H11:H14)</f>
        <v>0</v>
      </c>
      <c r="I10" s="170">
        <f>SUM(I11:I14)</f>
        <v>0</v>
      </c>
    </row>
    <row r="11" spans="1:9" s="20" customFormat="1" ht="15.75">
      <c r="A11" s="90" t="s">
        <v>4</v>
      </c>
      <c r="B11" s="63" t="s">
        <v>28</v>
      </c>
      <c r="C11" s="171"/>
      <c r="D11" s="171"/>
      <c r="E11" s="172">
        <f t="shared" si="0"/>
        <v>0</v>
      </c>
      <c r="F11" s="173"/>
      <c r="G11" s="173"/>
      <c r="H11" s="173"/>
      <c r="I11" s="174"/>
    </row>
    <row r="12" spans="1:9" s="20" customFormat="1" ht="31.5">
      <c r="A12" s="61" t="s">
        <v>5</v>
      </c>
      <c r="B12" s="55" t="s">
        <v>29</v>
      </c>
      <c r="C12" s="175"/>
      <c r="D12" s="175"/>
      <c r="E12" s="176">
        <f t="shared" si="0"/>
        <v>0</v>
      </c>
      <c r="F12" s="177"/>
      <c r="G12" s="177"/>
      <c r="H12" s="177"/>
      <c r="I12" s="178"/>
    </row>
    <row r="13" spans="1:9" s="20" customFormat="1" ht="47.25">
      <c r="A13" s="61" t="s">
        <v>143</v>
      </c>
      <c r="B13" s="55" t="s">
        <v>30</v>
      </c>
      <c r="C13" s="179"/>
      <c r="D13" s="179"/>
      <c r="E13" s="176">
        <f t="shared" si="0"/>
        <v>0</v>
      </c>
      <c r="F13" s="177"/>
      <c r="G13" s="177"/>
      <c r="H13" s="177"/>
      <c r="I13" s="178"/>
    </row>
    <row r="14" spans="1:9" s="20" customFormat="1" ht="31.5">
      <c r="A14" s="61" t="s">
        <v>6</v>
      </c>
      <c r="B14" s="55" t="s">
        <v>56</v>
      </c>
      <c r="C14" s="175"/>
      <c r="D14" s="175"/>
      <c r="E14" s="176">
        <f t="shared" si="0"/>
        <v>0</v>
      </c>
      <c r="F14" s="177"/>
      <c r="G14" s="177"/>
      <c r="H14" s="177"/>
      <c r="I14" s="178"/>
    </row>
    <row r="15" spans="1:9" s="20" customFormat="1" ht="63">
      <c r="A15" s="61" t="s">
        <v>319</v>
      </c>
      <c r="B15" s="55" t="s">
        <v>57</v>
      </c>
      <c r="C15" s="175"/>
      <c r="D15" s="175"/>
      <c r="E15" s="176">
        <f t="shared" si="0"/>
        <v>0</v>
      </c>
      <c r="F15" s="177"/>
      <c r="G15" s="177"/>
      <c r="H15" s="177"/>
      <c r="I15" s="178"/>
    </row>
    <row r="16" spans="1:9" ht="31.5">
      <c r="A16" s="61" t="s">
        <v>320</v>
      </c>
      <c r="B16" s="55" t="s">
        <v>58</v>
      </c>
      <c r="C16" s="175"/>
      <c r="D16" s="175"/>
      <c r="E16" s="176">
        <f t="shared" si="0"/>
        <v>0</v>
      </c>
      <c r="F16" s="177"/>
      <c r="G16" s="177"/>
      <c r="H16" s="177"/>
      <c r="I16" s="178"/>
    </row>
    <row r="17" spans="1:9" ht="16.5" thickBot="1">
      <c r="A17" s="62" t="s">
        <v>321</v>
      </c>
      <c r="B17" s="56" t="s">
        <v>59</v>
      </c>
      <c r="C17" s="180"/>
      <c r="D17" s="180"/>
      <c r="E17" s="181">
        <f t="shared" si="0"/>
        <v>0</v>
      </c>
      <c r="F17" s="182"/>
      <c r="G17" s="182"/>
      <c r="H17" s="182"/>
      <c r="I17" s="183"/>
    </row>
    <row r="18" spans="1:9" ht="14.25">
      <c r="A18" s="38"/>
      <c r="B18" s="38"/>
      <c r="C18" s="38"/>
      <c r="D18" s="38"/>
      <c r="E18" s="57"/>
      <c r="F18" s="57"/>
      <c r="G18" s="57"/>
      <c r="H18" s="57"/>
      <c r="I18" s="57"/>
    </row>
    <row r="19" spans="1:9" ht="14.25">
      <c r="A19" s="38"/>
      <c r="B19" s="38"/>
      <c r="C19" s="38"/>
      <c r="D19" s="38"/>
      <c r="E19" s="57"/>
      <c r="F19" s="57"/>
      <c r="G19" s="57"/>
      <c r="H19" s="57"/>
      <c r="I19" s="57"/>
    </row>
    <row r="20" spans="1:9" ht="14.25">
      <c r="A20" s="38"/>
      <c r="B20" s="38"/>
      <c r="C20" s="38"/>
      <c r="D20" s="38"/>
      <c r="E20" s="57"/>
      <c r="F20" s="57"/>
      <c r="G20" s="57"/>
      <c r="H20" s="57"/>
      <c r="I20" s="57"/>
    </row>
    <row r="21" spans="1:9" ht="14.25">
      <c r="A21" s="38"/>
      <c r="B21" s="38"/>
      <c r="C21" s="38"/>
      <c r="D21" s="38"/>
      <c r="E21" s="57"/>
      <c r="F21" s="57"/>
      <c r="G21" s="57"/>
      <c r="H21" s="57"/>
      <c r="I21" s="57"/>
    </row>
    <row r="22" spans="1:10" s="31" customFormat="1" ht="14.25">
      <c r="A22" s="58" t="s">
        <v>295</v>
      </c>
      <c r="B22" s="59"/>
      <c r="C22" s="59"/>
      <c r="D22" s="59"/>
      <c r="E22" s="59"/>
      <c r="F22" s="59"/>
      <c r="G22" s="59"/>
      <c r="H22" s="59"/>
      <c r="I22" s="59"/>
      <c r="J22" s="30"/>
    </row>
    <row r="23" spans="1:10" s="31" customFormat="1" ht="14.25">
      <c r="A23" s="60" t="s">
        <v>296</v>
      </c>
      <c r="B23" s="59"/>
      <c r="C23" s="59"/>
      <c r="D23" s="59"/>
      <c r="E23" s="59"/>
      <c r="F23" s="59"/>
      <c r="G23" s="59"/>
      <c r="H23" s="59"/>
      <c r="I23" s="59"/>
      <c r="J23" s="30"/>
    </row>
    <row r="24" spans="1:9" ht="14.25">
      <c r="A24" s="38"/>
      <c r="B24" s="36"/>
      <c r="C24" s="36"/>
      <c r="D24" s="36"/>
      <c r="E24" s="38"/>
      <c r="F24" s="38"/>
      <c r="G24" s="38"/>
      <c r="H24" s="38"/>
      <c r="I24" s="38"/>
    </row>
    <row r="25" ht="14.25">
      <c r="A25" s="5"/>
    </row>
    <row r="26" ht="14.25">
      <c r="A26" s="5"/>
    </row>
    <row r="27" ht="14.25">
      <c r="A27" s="5"/>
    </row>
    <row r="28" ht="14.25">
      <c r="A28" s="5"/>
    </row>
    <row r="29" ht="14.25">
      <c r="A29" s="5"/>
    </row>
    <row r="30" ht="14.25">
      <c r="A30" s="5"/>
    </row>
    <row r="31" ht="14.25">
      <c r="A31" s="5"/>
    </row>
    <row r="32" ht="14.25">
      <c r="A32" s="5"/>
    </row>
    <row r="33" ht="14.25">
      <c r="A33" s="5"/>
    </row>
    <row r="34" ht="14.25">
      <c r="A34" s="5"/>
    </row>
    <row r="35" ht="14.25">
      <c r="A35" s="5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</sheetData>
  <sheetProtection/>
  <mergeCells count="14">
    <mergeCell ref="A1:F1"/>
    <mergeCell ref="A2:I2"/>
    <mergeCell ref="A3:G3"/>
    <mergeCell ref="A4:I4"/>
    <mergeCell ref="G1:I1"/>
    <mergeCell ref="A5:I5"/>
    <mergeCell ref="D6:D7"/>
    <mergeCell ref="E6:E7"/>
    <mergeCell ref="F6:I6"/>
    <mergeCell ref="A6:A7"/>
    <mergeCell ref="H3:I3"/>
    <mergeCell ref="C9:I9"/>
    <mergeCell ref="B6:B7"/>
    <mergeCell ref="C6:C7"/>
  </mergeCells>
  <printOptions/>
  <pageMargins left="0.83" right="0.07874015748031496" top="0.984251968503937" bottom="0.984251968503937" header="0.5118110236220472" footer="0.5118110236220472"/>
  <pageSetup firstPageNumber="9" useFirstPageNumber="1" horizontalDpi="600" verticalDpi="600" orientation="portrait" paperSize="9" scale="99" r:id="rId1"/>
  <ignoredErrors>
    <ignoredError sqref="B10:B17" numberStoredAsText="1"/>
    <ignoredError sqref="E10 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0">
      <selection activeCell="A1" sqref="A1:H1"/>
    </sheetView>
  </sheetViews>
  <sheetFormatPr defaultColWidth="9.00390625" defaultRowHeight="12.75"/>
  <cols>
    <col min="1" max="1" width="24.625" style="10" customWidth="1"/>
    <col min="2" max="2" width="10.375" style="11" customWidth="1"/>
    <col min="3" max="4" width="8.625" style="11" customWidth="1"/>
    <col min="5" max="6" width="8.625" style="10" customWidth="1"/>
    <col min="7" max="8" width="9.125" style="10" customWidth="1"/>
    <col min="9" max="9" width="19.875" style="10" customWidth="1"/>
    <col min="10" max="10" width="9.125" style="10" customWidth="1"/>
    <col min="11" max="11" width="14.125" style="10" customWidth="1"/>
    <col min="12" max="16384" width="9.125" style="10" customWidth="1"/>
  </cols>
  <sheetData>
    <row r="1" spans="1:9" ht="13.5" customHeight="1">
      <c r="A1" s="388"/>
      <c r="B1" s="388"/>
      <c r="C1" s="388"/>
      <c r="D1" s="388"/>
      <c r="E1" s="388"/>
      <c r="F1" s="388"/>
      <c r="G1" s="388"/>
      <c r="H1" s="388"/>
      <c r="I1" s="110" t="s">
        <v>126</v>
      </c>
    </row>
    <row r="2" spans="8:9" ht="7.5" customHeight="1">
      <c r="H2" s="13"/>
      <c r="I2" s="110"/>
    </row>
    <row r="3" ht="14.25" customHeight="1" thickBot="1">
      <c r="I3" s="111" t="s">
        <v>144</v>
      </c>
    </row>
    <row r="4" spans="1:9" ht="18" customHeight="1" thickBot="1">
      <c r="A4" s="385" t="s">
        <v>145</v>
      </c>
      <c r="B4" s="386"/>
      <c r="C4" s="386"/>
      <c r="D4" s="386"/>
      <c r="E4" s="386"/>
      <c r="F4" s="386"/>
      <c r="G4" s="386"/>
      <c r="H4" s="386"/>
      <c r="I4" s="387"/>
    </row>
    <row r="5" spans="1:9" ht="63" customHeight="1" thickBot="1">
      <c r="A5" s="185"/>
      <c r="B5" s="186" t="s">
        <v>300</v>
      </c>
      <c r="C5" s="186" t="s">
        <v>146</v>
      </c>
      <c r="D5" s="186" t="s">
        <v>147</v>
      </c>
      <c r="E5" s="186" t="s">
        <v>148</v>
      </c>
      <c r="F5" s="186" t="s">
        <v>149</v>
      </c>
      <c r="G5" s="186" t="s">
        <v>150</v>
      </c>
      <c r="H5" s="186" t="s">
        <v>151</v>
      </c>
      <c r="I5" s="186" t="s">
        <v>152</v>
      </c>
    </row>
    <row r="6" spans="1:9" ht="57" customHeight="1" thickTop="1">
      <c r="A6" s="187" t="s">
        <v>340</v>
      </c>
      <c r="B6" s="188" t="s">
        <v>341</v>
      </c>
      <c r="C6" s="189"/>
      <c r="D6" s="189"/>
      <c r="E6" s="190"/>
      <c r="F6" s="190"/>
      <c r="G6" s="190"/>
      <c r="H6" s="190"/>
      <c r="I6" s="191" t="s">
        <v>301</v>
      </c>
    </row>
    <row r="7" spans="1:9" s="108" customFormat="1" ht="55.5" customHeight="1">
      <c r="A7" s="64" t="s">
        <v>342</v>
      </c>
      <c r="B7" s="65" t="s">
        <v>308</v>
      </c>
      <c r="C7" s="104"/>
      <c r="D7" s="104"/>
      <c r="E7" s="105"/>
      <c r="F7" s="105"/>
      <c r="G7" s="105"/>
      <c r="H7" s="105"/>
      <c r="I7" s="85" t="s">
        <v>310</v>
      </c>
    </row>
    <row r="8" spans="1:9" s="108" customFormat="1" ht="55.5" customHeight="1">
      <c r="A8" s="66" t="s">
        <v>304</v>
      </c>
      <c r="B8" s="65" t="s">
        <v>312</v>
      </c>
      <c r="C8" s="106"/>
      <c r="D8" s="106"/>
      <c r="E8" s="107"/>
      <c r="F8" s="107"/>
      <c r="G8" s="107"/>
      <c r="H8" s="107"/>
      <c r="I8" s="86" t="s">
        <v>303</v>
      </c>
    </row>
    <row r="9" spans="1:9" s="108" customFormat="1" ht="94.5" customHeight="1">
      <c r="A9" s="66" t="s">
        <v>343</v>
      </c>
      <c r="B9" s="65" t="s">
        <v>307</v>
      </c>
      <c r="C9" s="106"/>
      <c r="D9" s="106"/>
      <c r="E9" s="107"/>
      <c r="F9" s="107"/>
      <c r="G9" s="107"/>
      <c r="H9" s="107"/>
      <c r="I9" s="86" t="s">
        <v>344</v>
      </c>
    </row>
    <row r="10" spans="1:9" s="108" customFormat="1" ht="81" customHeight="1">
      <c r="A10" s="64" t="s">
        <v>345</v>
      </c>
      <c r="B10" s="65" t="s">
        <v>307</v>
      </c>
      <c r="C10" s="104"/>
      <c r="D10" s="104"/>
      <c r="E10" s="105"/>
      <c r="F10" s="105"/>
      <c r="G10" s="105"/>
      <c r="H10" s="105"/>
      <c r="I10" s="85" t="s">
        <v>305</v>
      </c>
    </row>
    <row r="11" spans="1:9" s="108" customFormat="1" ht="84">
      <c r="A11" s="64" t="s">
        <v>346</v>
      </c>
      <c r="B11" s="65" t="s">
        <v>306</v>
      </c>
      <c r="C11" s="104"/>
      <c r="D11" s="104"/>
      <c r="E11" s="105"/>
      <c r="F11" s="105"/>
      <c r="G11" s="105"/>
      <c r="H11" s="105"/>
      <c r="I11" s="85" t="s">
        <v>309</v>
      </c>
    </row>
    <row r="12" spans="1:9" s="109" customFormat="1" ht="122.25" customHeight="1">
      <c r="A12" s="64" t="s">
        <v>347</v>
      </c>
      <c r="B12" s="65" t="s">
        <v>348</v>
      </c>
      <c r="C12" s="104"/>
      <c r="D12" s="104"/>
      <c r="E12" s="105"/>
      <c r="F12" s="105"/>
      <c r="G12" s="105"/>
      <c r="H12" s="105"/>
      <c r="I12" s="85" t="s">
        <v>349</v>
      </c>
    </row>
    <row r="13" spans="1:9" s="109" customFormat="1" ht="78.75" customHeight="1">
      <c r="A13" s="64" t="s">
        <v>350</v>
      </c>
      <c r="B13" s="192" t="s">
        <v>351</v>
      </c>
      <c r="C13" s="104"/>
      <c r="D13" s="104"/>
      <c r="E13" s="105"/>
      <c r="F13" s="105"/>
      <c r="G13" s="105"/>
      <c r="H13" s="105"/>
      <c r="I13" s="85" t="s">
        <v>311</v>
      </c>
    </row>
    <row r="14" spans="1:9" s="109" customFormat="1" ht="67.5" customHeight="1" thickBot="1">
      <c r="A14" s="193" t="s">
        <v>352</v>
      </c>
      <c r="B14" s="194" t="s">
        <v>353</v>
      </c>
      <c r="C14" s="195"/>
      <c r="D14" s="195"/>
      <c r="E14" s="196"/>
      <c r="F14" s="196"/>
      <c r="G14" s="196"/>
      <c r="H14" s="196"/>
      <c r="I14" s="197" t="s">
        <v>302</v>
      </c>
    </row>
    <row r="18" spans="1:10" s="14" customFormat="1" ht="11.25">
      <c r="A18" s="26" t="s">
        <v>354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s="14" customFormat="1" ht="11.25">
      <c r="A19" s="28" t="s">
        <v>355</v>
      </c>
      <c r="B19" s="27"/>
      <c r="C19" s="27"/>
      <c r="D19" s="27"/>
      <c r="E19" s="27"/>
      <c r="F19" s="27"/>
      <c r="G19" s="27"/>
      <c r="H19" s="27"/>
      <c r="I19" s="27"/>
      <c r="J19" s="27"/>
    </row>
    <row r="20" ht="10.5">
      <c r="A20" s="12"/>
    </row>
    <row r="21" ht="10.5">
      <c r="A21" s="12"/>
    </row>
    <row r="22" ht="10.5">
      <c r="A22" s="12"/>
    </row>
    <row r="23" ht="10.5">
      <c r="A23" s="12"/>
    </row>
    <row r="24" ht="10.5">
      <c r="A24" s="12"/>
    </row>
    <row r="25" ht="10.5">
      <c r="A25" s="12"/>
    </row>
    <row r="26" ht="10.5">
      <c r="A26" s="12"/>
    </row>
    <row r="27" ht="10.5">
      <c r="A27" s="12"/>
    </row>
    <row r="28" ht="10.5">
      <c r="A28" s="12"/>
    </row>
    <row r="29" ht="10.5">
      <c r="A29" s="12"/>
    </row>
    <row r="30" ht="10.5">
      <c r="A30" s="12"/>
    </row>
    <row r="31" ht="10.5">
      <c r="A31" s="12"/>
    </row>
    <row r="32" ht="10.5">
      <c r="A32" s="12"/>
    </row>
    <row r="33" ht="10.5">
      <c r="A33" s="12"/>
    </row>
    <row r="34" ht="10.5">
      <c r="A34" s="12"/>
    </row>
    <row r="35" ht="10.5">
      <c r="A35" s="12"/>
    </row>
    <row r="36" ht="10.5">
      <c r="A36" s="12"/>
    </row>
    <row r="37" ht="10.5">
      <c r="A37" s="12"/>
    </row>
    <row r="38" ht="10.5">
      <c r="A38" s="12"/>
    </row>
    <row r="39" ht="10.5">
      <c r="A39" s="12"/>
    </row>
    <row r="40" ht="10.5">
      <c r="A40" s="12"/>
    </row>
    <row r="41" ht="10.5">
      <c r="A41" s="12"/>
    </row>
    <row r="42" ht="10.5">
      <c r="A42" s="12"/>
    </row>
    <row r="43" ht="10.5">
      <c r="A43" s="12"/>
    </row>
    <row r="44" ht="10.5">
      <c r="A44" s="12"/>
    </row>
    <row r="45" ht="10.5">
      <c r="A45" s="12"/>
    </row>
    <row r="46" ht="10.5">
      <c r="A46" s="12"/>
    </row>
    <row r="47" ht="10.5">
      <c r="A47" s="12"/>
    </row>
    <row r="48" ht="10.5">
      <c r="A48" s="12"/>
    </row>
    <row r="49" ht="10.5">
      <c r="A49" s="12"/>
    </row>
    <row r="50" ht="10.5">
      <c r="A50" s="12"/>
    </row>
    <row r="51" ht="10.5">
      <c r="A51" s="12"/>
    </row>
    <row r="52" ht="10.5">
      <c r="A52" s="12"/>
    </row>
    <row r="53" ht="10.5">
      <c r="A53" s="12"/>
    </row>
    <row r="54" ht="10.5">
      <c r="A54" s="12"/>
    </row>
    <row r="55" ht="10.5">
      <c r="A55" s="12"/>
    </row>
    <row r="56" ht="10.5">
      <c r="A56" s="12"/>
    </row>
    <row r="57" ht="10.5">
      <c r="A57" s="12"/>
    </row>
    <row r="58" ht="10.5">
      <c r="A58" s="12"/>
    </row>
    <row r="59" ht="10.5">
      <c r="A59" s="12"/>
    </row>
    <row r="60" ht="10.5">
      <c r="A60" s="12"/>
    </row>
    <row r="61" ht="10.5">
      <c r="A61" s="12"/>
    </row>
    <row r="62" ht="10.5">
      <c r="A62" s="12"/>
    </row>
    <row r="63" ht="10.5">
      <c r="A63" s="12"/>
    </row>
    <row r="64" ht="10.5">
      <c r="A64" s="12"/>
    </row>
    <row r="65" ht="10.5">
      <c r="A65" s="12"/>
    </row>
    <row r="66" ht="10.5">
      <c r="A66" s="12"/>
    </row>
    <row r="67" ht="10.5">
      <c r="A67" s="12"/>
    </row>
    <row r="68" ht="10.5">
      <c r="A68" s="12"/>
    </row>
    <row r="69" ht="10.5">
      <c r="A69" s="12"/>
    </row>
    <row r="70" ht="10.5">
      <c r="A70" s="12"/>
    </row>
    <row r="71" ht="10.5">
      <c r="A71" s="12"/>
    </row>
    <row r="72" ht="10.5">
      <c r="A72" s="12"/>
    </row>
    <row r="73" ht="10.5">
      <c r="A73" s="12"/>
    </row>
    <row r="74" ht="10.5">
      <c r="A74" s="12"/>
    </row>
    <row r="75" ht="10.5">
      <c r="A75" s="12"/>
    </row>
    <row r="76" ht="10.5">
      <c r="A76" s="12"/>
    </row>
    <row r="77" ht="10.5">
      <c r="A77" s="12"/>
    </row>
    <row r="78" ht="10.5">
      <c r="A78" s="12"/>
    </row>
    <row r="79" ht="10.5">
      <c r="A79" s="12"/>
    </row>
    <row r="80" ht="10.5">
      <c r="A80" s="12"/>
    </row>
    <row r="81" ht="10.5">
      <c r="A81" s="12"/>
    </row>
    <row r="82" ht="10.5">
      <c r="A82" s="12"/>
    </row>
    <row r="83" ht="10.5">
      <c r="A83" s="12"/>
    </row>
    <row r="84" ht="10.5">
      <c r="A84" s="12"/>
    </row>
    <row r="85" ht="10.5">
      <c r="A85" s="12"/>
    </row>
    <row r="86" ht="10.5">
      <c r="A86" s="12"/>
    </row>
    <row r="87" ht="10.5">
      <c r="A87" s="12"/>
    </row>
    <row r="88" ht="10.5">
      <c r="A88" s="12"/>
    </row>
    <row r="89" ht="10.5">
      <c r="A89" s="12"/>
    </row>
    <row r="90" ht="10.5">
      <c r="A90" s="12"/>
    </row>
    <row r="91" ht="10.5">
      <c r="A91" s="12"/>
    </row>
    <row r="92" ht="10.5">
      <c r="A92" s="12"/>
    </row>
    <row r="93" ht="10.5">
      <c r="A93" s="12"/>
    </row>
    <row r="94" ht="10.5">
      <c r="A94" s="12"/>
    </row>
    <row r="95" ht="10.5">
      <c r="A95" s="12"/>
    </row>
    <row r="96" ht="10.5">
      <c r="A96" s="12"/>
    </row>
    <row r="97" ht="10.5">
      <c r="A97" s="12"/>
    </row>
    <row r="98" ht="10.5">
      <c r="A98" s="12"/>
    </row>
    <row r="99" ht="10.5">
      <c r="A99" s="12"/>
    </row>
    <row r="100" ht="10.5">
      <c r="A100" s="12"/>
    </row>
    <row r="101" ht="10.5">
      <c r="A101" s="12"/>
    </row>
    <row r="102" ht="10.5">
      <c r="A102" s="12"/>
    </row>
    <row r="103" ht="10.5">
      <c r="A103" s="12"/>
    </row>
    <row r="104" ht="10.5">
      <c r="A104" s="12"/>
    </row>
    <row r="105" ht="10.5">
      <c r="A105" s="12"/>
    </row>
    <row r="106" ht="10.5">
      <c r="A106" s="12"/>
    </row>
    <row r="107" ht="10.5">
      <c r="A107" s="12"/>
    </row>
    <row r="108" ht="10.5">
      <c r="A108" s="12"/>
    </row>
    <row r="109" ht="10.5">
      <c r="A109" s="12"/>
    </row>
    <row r="110" ht="10.5">
      <c r="A110" s="12"/>
    </row>
    <row r="111" ht="10.5">
      <c r="A111" s="12"/>
    </row>
    <row r="112" ht="10.5">
      <c r="A112" s="12"/>
    </row>
    <row r="113" ht="10.5">
      <c r="A113" s="12"/>
    </row>
    <row r="114" ht="10.5">
      <c r="A114" s="12"/>
    </row>
    <row r="115" ht="10.5">
      <c r="A115" s="12"/>
    </row>
    <row r="116" ht="10.5">
      <c r="A116" s="12"/>
    </row>
    <row r="117" ht="10.5">
      <c r="A117" s="12"/>
    </row>
    <row r="118" ht="10.5">
      <c r="A118" s="12"/>
    </row>
    <row r="119" ht="10.5">
      <c r="A119" s="12"/>
    </row>
    <row r="120" ht="10.5">
      <c r="A120" s="12"/>
    </row>
    <row r="121" ht="10.5">
      <c r="A121" s="12"/>
    </row>
    <row r="122" ht="10.5">
      <c r="A122" s="12"/>
    </row>
    <row r="123" ht="10.5">
      <c r="A123" s="12"/>
    </row>
    <row r="124" ht="10.5">
      <c r="A124" s="12"/>
    </row>
    <row r="125" ht="10.5">
      <c r="A125" s="12"/>
    </row>
    <row r="126" ht="10.5">
      <c r="A126" s="12"/>
    </row>
    <row r="127" ht="10.5">
      <c r="A127" s="12"/>
    </row>
    <row r="128" ht="10.5">
      <c r="A128" s="12"/>
    </row>
    <row r="129" ht="10.5">
      <c r="A129" s="12"/>
    </row>
    <row r="130" ht="10.5">
      <c r="A130" s="12"/>
    </row>
    <row r="131" ht="10.5">
      <c r="A131" s="12"/>
    </row>
    <row r="132" ht="10.5">
      <c r="A132" s="12"/>
    </row>
    <row r="133" ht="10.5">
      <c r="A133" s="12"/>
    </row>
    <row r="134" ht="10.5">
      <c r="A134" s="12"/>
    </row>
    <row r="135" ht="10.5">
      <c r="A135" s="12"/>
    </row>
    <row r="136" ht="10.5">
      <c r="A136" s="12"/>
    </row>
    <row r="137" ht="10.5">
      <c r="A137" s="12"/>
    </row>
    <row r="138" ht="10.5">
      <c r="A138" s="12"/>
    </row>
    <row r="139" ht="10.5">
      <c r="A139" s="12"/>
    </row>
    <row r="140" ht="10.5">
      <c r="A140" s="12"/>
    </row>
    <row r="141" ht="10.5">
      <c r="A141" s="12"/>
    </row>
    <row r="142" ht="10.5">
      <c r="A142" s="12"/>
    </row>
    <row r="143" ht="10.5">
      <c r="A143" s="12"/>
    </row>
    <row r="144" ht="10.5">
      <c r="A144" s="12"/>
    </row>
    <row r="145" ht="10.5">
      <c r="A145" s="12"/>
    </row>
    <row r="146" ht="10.5">
      <c r="A146" s="12"/>
    </row>
    <row r="147" ht="10.5">
      <c r="A147" s="12"/>
    </row>
    <row r="148" ht="10.5">
      <c r="A148" s="12"/>
    </row>
    <row r="149" ht="10.5">
      <c r="A149" s="12"/>
    </row>
    <row r="150" ht="10.5">
      <c r="A150" s="12"/>
    </row>
    <row r="151" ht="10.5">
      <c r="A151" s="12"/>
    </row>
    <row r="152" ht="10.5">
      <c r="A152" s="12"/>
    </row>
    <row r="153" ht="10.5">
      <c r="A153" s="12"/>
    </row>
    <row r="154" ht="10.5">
      <c r="A154" s="12"/>
    </row>
    <row r="155" ht="10.5">
      <c r="A155" s="12"/>
    </row>
    <row r="156" ht="10.5">
      <c r="A156" s="12"/>
    </row>
    <row r="157" ht="10.5">
      <c r="A157" s="12"/>
    </row>
    <row r="158" ht="10.5">
      <c r="A158" s="12"/>
    </row>
    <row r="159" ht="10.5">
      <c r="A159" s="12"/>
    </row>
    <row r="160" ht="10.5">
      <c r="A160" s="12"/>
    </row>
    <row r="161" ht="10.5">
      <c r="A161" s="12"/>
    </row>
    <row r="162" ht="10.5">
      <c r="A162" s="12"/>
    </row>
    <row r="163" ht="10.5">
      <c r="A163" s="12"/>
    </row>
    <row r="164" ht="10.5">
      <c r="A164" s="12"/>
    </row>
    <row r="165" ht="10.5">
      <c r="A165" s="12"/>
    </row>
    <row r="166" ht="10.5">
      <c r="A166" s="12"/>
    </row>
    <row r="167" ht="10.5">
      <c r="A167" s="12"/>
    </row>
    <row r="168" ht="10.5">
      <c r="A168" s="12"/>
    </row>
    <row r="169" ht="10.5">
      <c r="A169" s="12"/>
    </row>
    <row r="170" ht="10.5">
      <c r="A170" s="12"/>
    </row>
    <row r="171" ht="10.5">
      <c r="A171" s="12"/>
    </row>
    <row r="172" ht="10.5">
      <c r="A172" s="12"/>
    </row>
    <row r="173" ht="10.5">
      <c r="A173" s="12"/>
    </row>
    <row r="174" ht="10.5">
      <c r="A174" s="12"/>
    </row>
    <row r="175" ht="10.5">
      <c r="A175" s="12"/>
    </row>
    <row r="176" ht="10.5">
      <c r="A176" s="12"/>
    </row>
    <row r="177" ht="10.5">
      <c r="A177" s="12"/>
    </row>
    <row r="178" ht="10.5">
      <c r="A178" s="12"/>
    </row>
    <row r="179" ht="10.5">
      <c r="A179" s="12"/>
    </row>
    <row r="180" ht="10.5">
      <c r="A180" s="12"/>
    </row>
    <row r="181" ht="10.5">
      <c r="A181" s="12"/>
    </row>
    <row r="182" ht="10.5">
      <c r="A182" s="12"/>
    </row>
    <row r="183" ht="10.5">
      <c r="A183" s="12"/>
    </row>
    <row r="184" ht="10.5">
      <c r="A184" s="12"/>
    </row>
    <row r="185" ht="10.5">
      <c r="A185" s="12"/>
    </row>
    <row r="186" ht="10.5">
      <c r="A186" s="12"/>
    </row>
  </sheetData>
  <sheetProtection/>
  <mergeCells count="2">
    <mergeCell ref="A4:I4"/>
    <mergeCell ref="A1:H1"/>
  </mergeCell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4"/>
  <sheetViews>
    <sheetView zoomScalePageLayoutView="0" workbookViewId="0" topLeftCell="A19">
      <selection activeCell="E27" sqref="E27"/>
    </sheetView>
  </sheetViews>
  <sheetFormatPr defaultColWidth="9.00390625" defaultRowHeight="12.75"/>
  <cols>
    <col min="1" max="1" width="25.125" style="15" customWidth="1"/>
    <col min="2" max="2" width="6.125" style="15" customWidth="1"/>
    <col min="3" max="4" width="9.75390625" style="15" customWidth="1"/>
    <col min="5" max="5" width="10.625" style="15" customWidth="1"/>
    <col min="6" max="10" width="9.75390625" style="15" customWidth="1"/>
    <col min="11" max="16384" width="9.125" style="15" customWidth="1"/>
  </cols>
  <sheetData>
    <row r="1" spans="1:10" ht="12.75" customHeight="1">
      <c r="A1" s="394"/>
      <c r="B1" s="394"/>
      <c r="C1" s="394"/>
      <c r="D1" s="394"/>
      <c r="E1" s="394"/>
      <c r="F1" s="394"/>
      <c r="G1" s="394"/>
      <c r="H1" s="394"/>
      <c r="I1" s="399" t="s">
        <v>126</v>
      </c>
      <c r="J1" s="399"/>
    </row>
    <row r="2" spans="1:10" ht="9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2.75" thickBot="1">
      <c r="A3" s="395"/>
      <c r="B3" s="395"/>
      <c r="C3" s="395"/>
      <c r="D3" s="395"/>
      <c r="E3" s="395"/>
      <c r="F3" s="395"/>
      <c r="G3" s="395"/>
      <c r="H3" s="395"/>
      <c r="I3" s="395"/>
      <c r="J3" s="89" t="s">
        <v>153</v>
      </c>
    </row>
    <row r="4" spans="1:10" ht="18.75" customHeight="1" thickBot="1">
      <c r="A4" s="402" t="s">
        <v>154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32.25" customHeight="1">
      <c r="A5" s="400"/>
      <c r="B5" s="391" t="s">
        <v>2</v>
      </c>
      <c r="C5" s="389" t="s">
        <v>155</v>
      </c>
      <c r="D5" s="389" t="s">
        <v>161</v>
      </c>
      <c r="E5" s="389" t="s">
        <v>156</v>
      </c>
      <c r="F5" s="389" t="s">
        <v>162</v>
      </c>
      <c r="G5" s="389" t="s">
        <v>157</v>
      </c>
      <c r="H5" s="389"/>
      <c r="I5" s="389"/>
      <c r="J5" s="390"/>
    </row>
    <row r="6" spans="1:10" ht="36.75" customHeight="1" thickBot="1">
      <c r="A6" s="401"/>
      <c r="B6" s="392"/>
      <c r="C6" s="393"/>
      <c r="D6" s="393"/>
      <c r="E6" s="393"/>
      <c r="F6" s="393"/>
      <c r="G6" s="102" t="s">
        <v>159</v>
      </c>
      <c r="H6" s="102" t="s">
        <v>130</v>
      </c>
      <c r="I6" s="102" t="s">
        <v>131</v>
      </c>
      <c r="J6" s="103" t="s">
        <v>160</v>
      </c>
    </row>
    <row r="7" spans="1:10" s="17" customFormat="1" ht="12">
      <c r="A7" s="94" t="s">
        <v>158</v>
      </c>
      <c r="B7" s="99"/>
      <c r="C7" s="100"/>
      <c r="D7" s="100"/>
      <c r="E7" s="100"/>
      <c r="F7" s="100"/>
      <c r="G7" s="100"/>
      <c r="H7" s="100"/>
      <c r="I7" s="100"/>
      <c r="J7" s="101"/>
    </row>
    <row r="8" spans="1:11" s="88" customFormat="1" ht="24.75" customHeight="1">
      <c r="A8" s="95" t="s">
        <v>279</v>
      </c>
      <c r="B8" s="91" t="s">
        <v>27</v>
      </c>
      <c r="C8" s="198">
        <f>SUM(C9:C13)</f>
        <v>4085.6</v>
      </c>
      <c r="D8" s="198">
        <f>SUM(D9:D13)</f>
        <v>3590.2999999999997</v>
      </c>
      <c r="E8" s="198">
        <f>SUM(E9:E13)</f>
        <v>4787.1</v>
      </c>
      <c r="F8" s="199">
        <f>SUM(G8:J8)</f>
        <v>5694.299999999999</v>
      </c>
      <c r="G8" s="198">
        <f>SUM(G9:G13)</f>
        <v>1423.6</v>
      </c>
      <c r="H8" s="198">
        <f>SUM(H9:H13)</f>
        <v>1423.6</v>
      </c>
      <c r="I8" s="198">
        <f>SUM(I9:I13)</f>
        <v>1423.6</v>
      </c>
      <c r="J8" s="200">
        <f>SUM(J9:J13)</f>
        <v>1423.5</v>
      </c>
      <c r="K8" s="87"/>
    </row>
    <row r="9" spans="1:11" s="17" customFormat="1" ht="24">
      <c r="A9" s="96" t="s">
        <v>299</v>
      </c>
      <c r="B9" s="92" t="s">
        <v>28</v>
      </c>
      <c r="C9" s="198">
        <v>3327.6</v>
      </c>
      <c r="D9" s="198">
        <v>3131.6</v>
      </c>
      <c r="E9" s="198">
        <v>4175.5</v>
      </c>
      <c r="F9" s="199">
        <f>SUM(G9:J9)</f>
        <v>3094.3</v>
      </c>
      <c r="G9" s="198">
        <v>773.6</v>
      </c>
      <c r="H9" s="198">
        <v>773.6</v>
      </c>
      <c r="I9" s="198">
        <v>773.6</v>
      </c>
      <c r="J9" s="200">
        <v>773.5</v>
      </c>
      <c r="K9" s="25"/>
    </row>
    <row r="10" spans="1:11" s="17" customFormat="1" ht="12">
      <c r="A10" s="96" t="s">
        <v>163</v>
      </c>
      <c r="B10" s="565" t="s">
        <v>29</v>
      </c>
      <c r="C10" s="198"/>
      <c r="D10" s="198"/>
      <c r="E10" s="198"/>
      <c r="F10" s="199">
        <f aca="true" t="shared" si="0" ref="F8:F40">SUM(G10:J10)</f>
        <v>0</v>
      </c>
      <c r="G10" s="198"/>
      <c r="H10" s="198"/>
      <c r="I10" s="198"/>
      <c r="J10" s="200"/>
      <c r="K10" s="25"/>
    </row>
    <row r="11" spans="1:11" s="17" customFormat="1" ht="24" customHeight="1">
      <c r="A11" s="96" t="s">
        <v>164</v>
      </c>
      <c r="B11" s="92" t="s">
        <v>30</v>
      </c>
      <c r="C11" s="198"/>
      <c r="D11" s="198"/>
      <c r="E11" s="198"/>
      <c r="F11" s="199">
        <f t="shared" si="0"/>
        <v>0</v>
      </c>
      <c r="G11" s="198"/>
      <c r="H11" s="198"/>
      <c r="I11" s="198"/>
      <c r="J11" s="200"/>
      <c r="K11" s="25"/>
    </row>
    <row r="12" spans="1:11" s="17" customFormat="1" ht="12">
      <c r="A12" s="96" t="s">
        <v>165</v>
      </c>
      <c r="B12" s="92" t="s">
        <v>56</v>
      </c>
      <c r="C12" s="198"/>
      <c r="D12" s="198"/>
      <c r="E12" s="198"/>
      <c r="F12" s="199">
        <f t="shared" si="0"/>
        <v>0</v>
      </c>
      <c r="G12" s="198"/>
      <c r="H12" s="198"/>
      <c r="I12" s="198"/>
      <c r="J12" s="200"/>
      <c r="K12" s="25"/>
    </row>
    <row r="13" spans="1:11" s="17" customFormat="1" ht="24">
      <c r="A13" s="96" t="s">
        <v>166</v>
      </c>
      <c r="B13" s="92" t="s">
        <v>57</v>
      </c>
      <c r="C13" s="202">
        <v>758</v>
      </c>
      <c r="D13" s="202">
        <v>458.7</v>
      </c>
      <c r="E13" s="202">
        <v>611.6</v>
      </c>
      <c r="F13" s="199">
        <f t="shared" si="0"/>
        <v>2600</v>
      </c>
      <c r="G13" s="198">
        <v>650</v>
      </c>
      <c r="H13" s="198">
        <v>650</v>
      </c>
      <c r="I13" s="198">
        <v>650</v>
      </c>
      <c r="J13" s="200">
        <v>650</v>
      </c>
      <c r="K13" s="25"/>
    </row>
    <row r="14" spans="1:11" s="88" customFormat="1" ht="24.75" customHeight="1">
      <c r="A14" s="97" t="s">
        <v>280</v>
      </c>
      <c r="B14" s="91" t="s">
        <v>58</v>
      </c>
      <c r="C14" s="198">
        <f>SUM(C15:C18)</f>
        <v>0</v>
      </c>
      <c r="D14" s="198">
        <f>SUM(D15:D18)</f>
        <v>0</v>
      </c>
      <c r="E14" s="198">
        <f>SUM(E15:E18)</f>
        <v>0</v>
      </c>
      <c r="F14" s="199">
        <f t="shared" si="0"/>
        <v>0</v>
      </c>
      <c r="G14" s="198">
        <f>SUM(G15:G18)</f>
        <v>0</v>
      </c>
      <c r="H14" s="198">
        <f>SUM(H15:H18)</f>
        <v>0</v>
      </c>
      <c r="I14" s="198">
        <f>SUM(I15:I18)</f>
        <v>0</v>
      </c>
      <c r="J14" s="200">
        <f>SUM(J15:J18)</f>
        <v>0</v>
      </c>
      <c r="K14" s="87"/>
    </row>
    <row r="15" spans="1:11" s="17" customFormat="1" ht="24">
      <c r="A15" s="96" t="s">
        <v>167</v>
      </c>
      <c r="B15" s="92" t="s">
        <v>59</v>
      </c>
      <c r="C15" s="202"/>
      <c r="D15" s="202"/>
      <c r="E15" s="202"/>
      <c r="F15" s="201">
        <f t="shared" si="0"/>
        <v>0</v>
      </c>
      <c r="G15" s="202"/>
      <c r="H15" s="202"/>
      <c r="I15" s="202"/>
      <c r="J15" s="203"/>
      <c r="K15" s="25"/>
    </row>
    <row r="16" spans="1:11" s="17" customFormat="1" ht="24">
      <c r="A16" s="96" t="s">
        <v>168</v>
      </c>
      <c r="B16" s="92" t="s">
        <v>60</v>
      </c>
      <c r="C16" s="202"/>
      <c r="D16" s="202"/>
      <c r="E16" s="202"/>
      <c r="F16" s="201">
        <f t="shared" si="0"/>
        <v>0</v>
      </c>
      <c r="G16" s="202"/>
      <c r="H16" s="202"/>
      <c r="I16" s="202"/>
      <c r="J16" s="203"/>
      <c r="K16" s="25"/>
    </row>
    <row r="17" spans="1:11" s="17" customFormat="1" ht="24" customHeight="1">
      <c r="A17" s="96" t="s">
        <v>281</v>
      </c>
      <c r="B17" s="92" t="s">
        <v>12</v>
      </c>
      <c r="C17" s="198"/>
      <c r="D17" s="198"/>
      <c r="E17" s="198"/>
      <c r="F17" s="201">
        <f t="shared" si="0"/>
        <v>0</v>
      </c>
      <c r="G17" s="198"/>
      <c r="H17" s="198"/>
      <c r="I17" s="198"/>
      <c r="J17" s="200"/>
      <c r="K17" s="25"/>
    </row>
    <row r="18" spans="1:11" s="17" customFormat="1" ht="24">
      <c r="A18" s="96" t="s">
        <v>166</v>
      </c>
      <c r="B18" s="92" t="s">
        <v>36</v>
      </c>
      <c r="C18" s="202"/>
      <c r="D18" s="202"/>
      <c r="E18" s="202"/>
      <c r="F18" s="201">
        <f t="shared" si="0"/>
        <v>0</v>
      </c>
      <c r="G18" s="202"/>
      <c r="H18" s="202"/>
      <c r="I18" s="202"/>
      <c r="J18" s="203"/>
      <c r="K18" s="25"/>
    </row>
    <row r="19" spans="1:11" s="88" customFormat="1" ht="24.75" customHeight="1">
      <c r="A19" s="97" t="s">
        <v>282</v>
      </c>
      <c r="B19" s="91" t="s">
        <v>37</v>
      </c>
      <c r="C19" s="198">
        <f>SUM(C20:C21)</f>
        <v>0</v>
      </c>
      <c r="D19" s="198">
        <f>SUM(D20:D21)</f>
        <v>0</v>
      </c>
      <c r="E19" s="198">
        <f>SUM(E20:E21)</f>
        <v>0</v>
      </c>
      <c r="F19" s="199">
        <f t="shared" si="0"/>
        <v>0</v>
      </c>
      <c r="G19" s="198">
        <f>SUM(G20:G21)</f>
        <v>0</v>
      </c>
      <c r="H19" s="198">
        <f>SUM(H20:H21)</f>
        <v>0</v>
      </c>
      <c r="I19" s="198">
        <f>SUM(I20:I21)</f>
        <v>0</v>
      </c>
      <c r="J19" s="200">
        <f>SUM(J20:J21)</f>
        <v>0</v>
      </c>
      <c r="K19" s="87"/>
    </row>
    <row r="20" spans="1:11" s="17" customFormat="1" ht="24">
      <c r="A20" s="96" t="s">
        <v>169</v>
      </c>
      <c r="B20" s="92" t="s">
        <v>38</v>
      </c>
      <c r="C20" s="198"/>
      <c r="D20" s="198"/>
      <c r="E20" s="198"/>
      <c r="F20" s="201">
        <f t="shared" si="0"/>
        <v>0</v>
      </c>
      <c r="G20" s="198"/>
      <c r="H20" s="198"/>
      <c r="I20" s="198"/>
      <c r="J20" s="200"/>
      <c r="K20" s="25"/>
    </row>
    <row r="21" spans="1:11" s="17" customFormat="1" ht="24">
      <c r="A21" s="96" t="s">
        <v>166</v>
      </c>
      <c r="B21" s="92" t="s">
        <v>39</v>
      </c>
      <c r="C21" s="198"/>
      <c r="D21" s="198"/>
      <c r="E21" s="198"/>
      <c r="F21" s="201">
        <f t="shared" si="0"/>
        <v>0</v>
      </c>
      <c r="G21" s="198"/>
      <c r="H21" s="198"/>
      <c r="I21" s="198"/>
      <c r="J21" s="200"/>
      <c r="K21" s="25"/>
    </row>
    <row r="22" spans="1:11" s="88" customFormat="1" ht="24">
      <c r="A22" s="97" t="s">
        <v>283</v>
      </c>
      <c r="B22" s="307" t="s">
        <v>40</v>
      </c>
      <c r="C22" s="198">
        <f>SUM(C23:C27)</f>
        <v>4202.6</v>
      </c>
      <c r="D22" s="198">
        <f>SUM(D23:D27)</f>
        <v>1646.1999999999998</v>
      </c>
      <c r="E22" s="198">
        <f>SUM(E23:E27)</f>
        <v>2636.1</v>
      </c>
      <c r="F22" s="199">
        <f t="shared" si="0"/>
        <v>5690.200000000001</v>
      </c>
      <c r="G22" s="198">
        <f>SUM(G23:G27)</f>
        <v>1422.3999999999999</v>
      </c>
      <c r="H22" s="198">
        <f>SUM(H23:H27)</f>
        <v>1422.5</v>
      </c>
      <c r="I22" s="198">
        <f>SUM(I23:I27)</f>
        <v>1422.7000000000003</v>
      </c>
      <c r="J22" s="200">
        <f>SUM(J23:J27)</f>
        <v>1422.6000000000001</v>
      </c>
      <c r="K22" s="87"/>
    </row>
    <row r="23" spans="1:11" s="17" customFormat="1" ht="24">
      <c r="A23" s="96" t="s">
        <v>170</v>
      </c>
      <c r="B23" s="306" t="s">
        <v>43</v>
      </c>
      <c r="C23" s="198">
        <v>1255</v>
      </c>
      <c r="D23" s="198">
        <v>239.8</v>
      </c>
      <c r="E23" s="198">
        <v>319.7</v>
      </c>
      <c r="F23" s="199">
        <f t="shared" si="0"/>
        <v>124.1</v>
      </c>
      <c r="G23" s="198">
        <v>30.9</v>
      </c>
      <c r="H23" s="198">
        <v>31</v>
      </c>
      <c r="I23" s="198">
        <v>31.1</v>
      </c>
      <c r="J23" s="200">
        <v>31.1</v>
      </c>
      <c r="K23" s="25"/>
    </row>
    <row r="24" spans="1:11" s="17" customFormat="1" ht="12.75" customHeight="1">
      <c r="A24" s="96" t="s">
        <v>171</v>
      </c>
      <c r="B24" s="306" t="s">
        <v>64</v>
      </c>
      <c r="C24" s="198">
        <v>509</v>
      </c>
      <c r="D24" s="198">
        <v>703</v>
      </c>
      <c r="E24" s="198">
        <v>1103</v>
      </c>
      <c r="F24" s="199">
        <f t="shared" si="0"/>
        <v>3704.2</v>
      </c>
      <c r="G24" s="198">
        <v>926</v>
      </c>
      <c r="H24" s="198">
        <v>926</v>
      </c>
      <c r="I24" s="198">
        <v>926.1</v>
      </c>
      <c r="J24" s="200">
        <v>926.1</v>
      </c>
      <c r="K24" s="25"/>
    </row>
    <row r="25" spans="1:11" s="17" customFormat="1" ht="24" customHeight="1">
      <c r="A25" s="96" t="s">
        <v>172</v>
      </c>
      <c r="B25" s="92" t="s">
        <v>65</v>
      </c>
      <c r="C25" s="198"/>
      <c r="D25" s="198"/>
      <c r="E25" s="198"/>
      <c r="F25" s="199">
        <f t="shared" si="0"/>
        <v>0</v>
      </c>
      <c r="G25" s="198"/>
      <c r="H25" s="198"/>
      <c r="I25" s="198"/>
      <c r="J25" s="200"/>
      <c r="K25" s="25"/>
    </row>
    <row r="26" spans="1:11" s="17" customFormat="1" ht="24">
      <c r="A26" s="96" t="s">
        <v>173</v>
      </c>
      <c r="B26" s="306" t="s">
        <v>66</v>
      </c>
      <c r="C26" s="198">
        <f>554.6+143</f>
        <v>697.6</v>
      </c>
      <c r="D26" s="198">
        <f>154.7+304.6</f>
        <v>459.3</v>
      </c>
      <c r="E26" s="198">
        <f>606.1+242.7</f>
        <v>848.8</v>
      </c>
      <c r="F26" s="199">
        <f t="shared" si="0"/>
        <v>1330.6</v>
      </c>
      <c r="G26" s="198">
        <v>332.7</v>
      </c>
      <c r="H26" s="198">
        <v>332.6</v>
      </c>
      <c r="I26" s="198">
        <v>332.6</v>
      </c>
      <c r="J26" s="200">
        <v>332.7</v>
      </c>
      <c r="K26" s="25"/>
    </row>
    <row r="27" spans="1:11" s="17" customFormat="1" ht="14.25" customHeight="1">
      <c r="A27" s="96" t="s">
        <v>174</v>
      </c>
      <c r="B27" s="92" t="s">
        <v>13</v>
      </c>
      <c r="C27" s="198">
        <f>797+944</f>
        <v>1741</v>
      </c>
      <c r="D27" s="198">
        <v>244.1</v>
      </c>
      <c r="E27" s="198">
        <v>364.6</v>
      </c>
      <c r="F27" s="199">
        <f t="shared" si="0"/>
        <v>531.3</v>
      </c>
      <c r="G27" s="198">
        <v>132.8</v>
      </c>
      <c r="H27" s="198">
        <v>132.9</v>
      </c>
      <c r="I27" s="198">
        <v>132.9</v>
      </c>
      <c r="J27" s="200">
        <v>132.7</v>
      </c>
      <c r="K27" s="25"/>
    </row>
    <row r="28" spans="1:11" s="88" customFormat="1" ht="24.75" customHeight="1">
      <c r="A28" s="97" t="s">
        <v>284</v>
      </c>
      <c r="B28" s="91" t="s">
        <v>17</v>
      </c>
      <c r="C28" s="198">
        <f>SUM(C29:C33)</f>
        <v>0</v>
      </c>
      <c r="D28" s="198">
        <f>SUM(D29:D33)</f>
        <v>0</v>
      </c>
      <c r="E28" s="198">
        <f>SUM(E29:E33)</f>
        <v>0</v>
      </c>
      <c r="F28" s="199">
        <f t="shared" si="0"/>
        <v>0</v>
      </c>
      <c r="G28" s="198">
        <f>SUM(G29:G33)</f>
        <v>0</v>
      </c>
      <c r="H28" s="198">
        <f>SUM(H29:H33)</f>
        <v>0</v>
      </c>
      <c r="I28" s="198">
        <f>SUM(I29:I33)</f>
        <v>0</v>
      </c>
      <c r="J28" s="200">
        <f>SUM(J29:J33)</f>
        <v>0</v>
      </c>
      <c r="K28" s="87"/>
    </row>
    <row r="29" spans="1:11" s="17" customFormat="1" ht="16.5" customHeight="1">
      <c r="A29" s="96" t="s">
        <v>175</v>
      </c>
      <c r="B29" s="92" t="s">
        <v>18</v>
      </c>
      <c r="C29" s="198"/>
      <c r="D29" s="198"/>
      <c r="E29" s="198"/>
      <c r="F29" s="201">
        <f t="shared" si="0"/>
        <v>0</v>
      </c>
      <c r="G29" s="198"/>
      <c r="H29" s="198"/>
      <c r="I29" s="198"/>
      <c r="J29" s="200"/>
      <c r="K29" s="25"/>
    </row>
    <row r="30" spans="1:11" s="17" customFormat="1" ht="12">
      <c r="A30" s="96" t="s">
        <v>176</v>
      </c>
      <c r="B30" s="92" t="s">
        <v>19</v>
      </c>
      <c r="C30" s="198"/>
      <c r="D30" s="198"/>
      <c r="E30" s="198"/>
      <c r="F30" s="201">
        <f t="shared" si="0"/>
        <v>0</v>
      </c>
      <c r="G30" s="198"/>
      <c r="H30" s="198"/>
      <c r="I30" s="198"/>
      <c r="J30" s="200"/>
      <c r="K30" s="25"/>
    </row>
    <row r="31" spans="1:11" s="17" customFormat="1" ht="24">
      <c r="A31" s="96" t="s">
        <v>177</v>
      </c>
      <c r="B31" s="92" t="s">
        <v>20</v>
      </c>
      <c r="C31" s="198"/>
      <c r="D31" s="198"/>
      <c r="E31" s="198"/>
      <c r="F31" s="201">
        <f t="shared" si="0"/>
        <v>0</v>
      </c>
      <c r="G31" s="198"/>
      <c r="H31" s="198"/>
      <c r="I31" s="198"/>
      <c r="J31" s="200"/>
      <c r="K31" s="25"/>
    </row>
    <row r="32" spans="1:11" s="17" customFormat="1" ht="12">
      <c r="A32" s="96" t="s">
        <v>285</v>
      </c>
      <c r="B32" s="92" t="s">
        <v>21</v>
      </c>
      <c r="C32" s="198"/>
      <c r="D32" s="198"/>
      <c r="E32" s="198"/>
      <c r="F32" s="201">
        <f t="shared" si="0"/>
        <v>0</v>
      </c>
      <c r="G32" s="198"/>
      <c r="H32" s="198"/>
      <c r="I32" s="198"/>
      <c r="J32" s="200"/>
      <c r="K32" s="25"/>
    </row>
    <row r="33" spans="1:11" s="17" customFormat="1" ht="12">
      <c r="A33" s="96" t="s">
        <v>174</v>
      </c>
      <c r="B33" s="92" t="s">
        <v>22</v>
      </c>
      <c r="C33" s="198"/>
      <c r="D33" s="198"/>
      <c r="E33" s="198"/>
      <c r="F33" s="201">
        <f t="shared" si="0"/>
        <v>0</v>
      </c>
      <c r="G33" s="198"/>
      <c r="H33" s="198"/>
      <c r="I33" s="198"/>
      <c r="J33" s="200"/>
      <c r="K33" s="25"/>
    </row>
    <row r="34" spans="1:11" s="88" customFormat="1" ht="24.75" customHeight="1">
      <c r="A34" s="97" t="s">
        <v>286</v>
      </c>
      <c r="B34" s="91" t="s">
        <v>23</v>
      </c>
      <c r="C34" s="198">
        <f>SUM(C35:C36)</f>
        <v>0</v>
      </c>
      <c r="D34" s="198">
        <f>SUM(D35:D36)</f>
        <v>0</v>
      </c>
      <c r="E34" s="198">
        <f>SUM(E35:E36)</f>
        <v>0</v>
      </c>
      <c r="F34" s="199">
        <f t="shared" si="0"/>
        <v>0</v>
      </c>
      <c r="G34" s="198">
        <f>SUM(G35:G36)</f>
        <v>0</v>
      </c>
      <c r="H34" s="198">
        <f>SUM(H35:H36)</f>
        <v>0</v>
      </c>
      <c r="I34" s="198">
        <f>SUM(I35:I36)</f>
        <v>0</v>
      </c>
      <c r="J34" s="200">
        <f>SUM(J35:J36)</f>
        <v>0</v>
      </c>
      <c r="K34" s="87"/>
    </row>
    <row r="35" spans="1:11" s="17" customFormat="1" ht="12">
      <c r="A35" s="96" t="s">
        <v>178</v>
      </c>
      <c r="B35" s="92" t="s">
        <v>24</v>
      </c>
      <c r="C35" s="198"/>
      <c r="D35" s="198"/>
      <c r="E35" s="198"/>
      <c r="F35" s="201">
        <f t="shared" si="0"/>
        <v>0</v>
      </c>
      <c r="G35" s="198"/>
      <c r="H35" s="198"/>
      <c r="I35" s="198"/>
      <c r="J35" s="200"/>
      <c r="K35" s="25"/>
    </row>
    <row r="36" spans="1:11" s="17" customFormat="1" ht="24" customHeight="1">
      <c r="A36" s="96" t="s">
        <v>287</v>
      </c>
      <c r="B36" s="92" t="s">
        <v>25</v>
      </c>
      <c r="C36" s="198"/>
      <c r="D36" s="198"/>
      <c r="E36" s="198"/>
      <c r="F36" s="201">
        <f t="shared" si="0"/>
        <v>0</v>
      </c>
      <c r="G36" s="198"/>
      <c r="H36" s="198"/>
      <c r="I36" s="198"/>
      <c r="J36" s="200"/>
      <c r="K36" s="25"/>
    </row>
    <row r="37" spans="1:11" s="88" customFormat="1" ht="12">
      <c r="A37" s="95" t="s">
        <v>179</v>
      </c>
      <c r="B37" s="397"/>
      <c r="C37" s="397"/>
      <c r="D37" s="397"/>
      <c r="E37" s="397"/>
      <c r="F37" s="397"/>
      <c r="G37" s="397"/>
      <c r="H37" s="397"/>
      <c r="I37" s="397"/>
      <c r="J37" s="398"/>
      <c r="K37" s="87"/>
    </row>
    <row r="38" spans="1:10" s="87" customFormat="1" ht="12">
      <c r="A38" s="95" t="s">
        <v>180</v>
      </c>
      <c r="B38" s="91" t="s">
        <v>14</v>
      </c>
      <c r="C38" s="198">
        <v>0</v>
      </c>
      <c r="D38" s="198">
        <f>C39</f>
        <v>-117.00000000000045</v>
      </c>
      <c r="E38" s="198">
        <f>D38</f>
        <v>-117.00000000000045</v>
      </c>
      <c r="F38" s="199">
        <f>E39</f>
        <v>2034.0000000000005</v>
      </c>
      <c r="G38" s="198">
        <f>E39</f>
        <v>2034.0000000000005</v>
      </c>
      <c r="H38" s="198">
        <f>G39</f>
        <v>2035.2000000000005</v>
      </c>
      <c r="I38" s="198">
        <f>H39</f>
        <v>2036.3000000000002</v>
      </c>
      <c r="J38" s="200">
        <f>I39</f>
        <v>2037.1999999999998</v>
      </c>
    </row>
    <row r="39" spans="1:10" s="87" customFormat="1" ht="12">
      <c r="A39" s="95" t="s">
        <v>288</v>
      </c>
      <c r="B39" s="91" t="s">
        <v>88</v>
      </c>
      <c r="C39" s="198">
        <f>(C38+C8+C14+C19)-(C22+C28+C34)</f>
        <v>-117.00000000000045</v>
      </c>
      <c r="D39" s="198">
        <f>(D38+D8+D14+D19)-(D22+D28+D34)</f>
        <v>1827.0999999999995</v>
      </c>
      <c r="E39" s="198">
        <f>(E38+E8+E14+E19)-(E22+E28+E34)</f>
        <v>2034.0000000000005</v>
      </c>
      <c r="F39" s="199">
        <f>J39</f>
        <v>2038.0999999999997</v>
      </c>
      <c r="G39" s="198">
        <f>(G38+G8+G14+G19)-(G22+G28+G34)</f>
        <v>2035.2000000000005</v>
      </c>
      <c r="H39" s="198">
        <f>(H38+H8+H14+H19)-(H22+H28+H34)</f>
        <v>2036.3000000000002</v>
      </c>
      <c r="I39" s="198">
        <f>(I38+I8+I14+I19)-(I22+I28+I34)</f>
        <v>2037.1999999999998</v>
      </c>
      <c r="J39" s="200">
        <f>(J38+J8+J14+J19)-(J22+J28+J34)</f>
        <v>2038.0999999999997</v>
      </c>
    </row>
    <row r="40" spans="1:11" s="88" customFormat="1" ht="14.25" customHeight="1" thickBot="1">
      <c r="A40" s="98" t="s">
        <v>181</v>
      </c>
      <c r="B40" s="93" t="s">
        <v>89</v>
      </c>
      <c r="C40" s="204">
        <f>C39-C38</f>
        <v>-117.00000000000045</v>
      </c>
      <c r="D40" s="204">
        <f>D39-D38</f>
        <v>1944.1</v>
      </c>
      <c r="E40" s="204">
        <f>E39-E38</f>
        <v>2151.000000000001</v>
      </c>
      <c r="F40" s="205">
        <f t="shared" si="0"/>
        <v>4.099999999999227</v>
      </c>
      <c r="G40" s="204">
        <f>G39-G38</f>
        <v>1.2000000000000455</v>
      </c>
      <c r="H40" s="204">
        <f>H39-H38</f>
        <v>1.0999999999996817</v>
      </c>
      <c r="I40" s="204">
        <f>I39-I38</f>
        <v>0.8999999999996362</v>
      </c>
      <c r="J40" s="206">
        <f>J39-J38</f>
        <v>0.8999999999998636</v>
      </c>
      <c r="K40" s="87"/>
    </row>
    <row r="41" spans="1:11" ht="10.5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0.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0.5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0.5">
      <c r="A44" s="22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0.5">
      <c r="A45" s="23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0" ht="12.75">
      <c r="A46" s="313" t="s">
        <v>412</v>
      </c>
      <c r="B46" s="316"/>
      <c r="C46" s="316"/>
      <c r="D46" s="316"/>
      <c r="E46" s="316"/>
      <c r="F46" s="396" t="s">
        <v>400</v>
      </c>
      <c r="G46" s="396"/>
      <c r="H46" s="396"/>
      <c r="I46" s="21"/>
      <c r="J46" s="21"/>
    </row>
    <row r="47" spans="1:10" ht="13.5">
      <c r="A47" s="314" t="s">
        <v>411</v>
      </c>
      <c r="B47" s="316"/>
      <c r="C47" s="316"/>
      <c r="D47" s="316"/>
      <c r="E47" s="316"/>
      <c r="F47" s="316"/>
      <c r="G47" s="316"/>
      <c r="H47" s="316"/>
      <c r="I47" s="21"/>
      <c r="J47" s="21"/>
    </row>
    <row r="48" spans="1:10" ht="12.75">
      <c r="A48" s="316" t="s">
        <v>413</v>
      </c>
      <c r="B48" s="316"/>
      <c r="C48" s="316"/>
      <c r="D48" s="316"/>
      <c r="E48" s="316"/>
      <c r="F48" s="316" t="s">
        <v>391</v>
      </c>
      <c r="G48" s="316"/>
      <c r="H48" s="316"/>
      <c r="I48" s="21"/>
      <c r="J48" s="21"/>
    </row>
    <row r="49" spans="1:10" ht="13.5">
      <c r="A49" s="314" t="s">
        <v>411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9.7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9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1" ht="9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9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9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9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9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9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9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9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9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9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9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9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9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9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9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9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9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9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9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9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9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9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9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9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9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9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9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9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9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9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9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9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9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9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9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9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9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9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9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9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9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9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9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9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9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9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9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9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9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9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9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9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9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9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9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9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9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9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9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9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9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9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9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9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9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9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9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9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9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9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9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9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9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9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9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9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9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9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9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9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9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9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9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9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9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9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9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9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9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9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9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9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9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9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9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9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9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9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9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9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9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9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9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9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9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9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9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9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9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9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9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9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9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9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9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9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9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9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9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9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9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9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9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9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9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9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9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9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9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9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9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9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9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9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9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9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9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9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9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9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9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9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9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9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9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9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9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9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9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9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9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9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9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9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9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9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9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9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9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9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9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9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9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9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9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9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9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9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9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9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9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9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9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9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9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9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9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9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9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9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 ht="9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9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9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9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9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9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9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9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9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1" ht="9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9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9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9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9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9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9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9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9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9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9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9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9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9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9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9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9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9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9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9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9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9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9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9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9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9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9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9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9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1:11" ht="9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1:11" ht="9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1:11" ht="9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1:11" ht="9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1:11" ht="9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1:11" ht="9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1:11" ht="9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9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1:11" ht="9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1:11" ht="9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1" ht="9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1" ht="9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1" ht="9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1:11" ht="9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1:11" ht="9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1:11" ht="9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1:11" ht="9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1:11" ht="9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9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9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9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9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9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9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9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9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9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9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9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9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9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9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9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9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9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9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9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9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9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9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9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9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9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9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9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9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9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9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9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9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9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9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9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9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9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9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9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9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9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9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9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9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9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9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9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9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9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9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9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9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9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9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9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9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9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9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9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9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9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9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9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9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9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9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9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9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9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9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9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9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9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9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9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9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9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9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9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9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9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9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9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9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9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9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9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9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9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9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9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9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9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9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9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9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9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9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9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9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9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9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9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9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9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9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9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9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9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9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9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9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9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9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9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9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9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9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9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9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9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9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9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9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9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9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9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9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9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9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9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9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9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9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9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9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9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9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9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9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9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9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9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9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9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9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9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9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9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9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9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9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9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9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9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9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9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9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9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9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9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9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9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9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9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9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9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9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9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1" ht="9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1:11" ht="9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1:11" ht="9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1:11" ht="9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9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1:11" ht="9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9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1:11" ht="9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1:11" ht="9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1:11" ht="9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1:11" ht="9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1:11" ht="9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1:11" ht="9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1:11" ht="9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1:11" ht="9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1:11" ht="9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1:11" ht="9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9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1:11" ht="9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1:11" ht="9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1:11" ht="9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9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1:11" ht="9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1:11" ht="9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1:11" ht="9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9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9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9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9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9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1:11" ht="9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1:11" ht="9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1:11" ht="9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9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9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9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9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9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9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9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9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9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9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9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9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9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9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9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9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9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9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9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9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9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9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9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9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9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9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9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9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9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9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9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9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9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9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9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9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9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9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9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1:11" ht="9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9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9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9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9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9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9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9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9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9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9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9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9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1" ht="9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9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9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9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9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1:11" ht="9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1:11" ht="9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1:11" ht="9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1:11" ht="9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9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1:11" ht="9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1:11" ht="9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9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1:11" ht="9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1:11" ht="9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1:11" ht="9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1:11" ht="9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1:11" ht="9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9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1:11" ht="9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1:11" ht="9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1:11" ht="9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9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1:11" ht="9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1:11" ht="9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1:11" ht="9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1:11" ht="9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1:11" ht="9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1:11" ht="9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1:11" ht="9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1:11" ht="9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1:11" ht="9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1:11" ht="9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1:11" ht="9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1:11" ht="9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1:11" ht="9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1:11" ht="9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1:11" ht="9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1:11" ht="9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1:11" ht="9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1:11" ht="9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1:11" ht="9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1:11" ht="9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1:11" ht="9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1:11" ht="9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1:11" ht="9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1:11" ht="9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1:11" ht="9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1:11" ht="9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1:11" ht="9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1:11" ht="9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1:11" ht="9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1:11" ht="9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1:11" ht="9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1:11" ht="9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1:11" ht="9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1:11" ht="9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1:11" ht="9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1:11" ht="9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1:11" ht="9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1:11" ht="9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1:11" ht="9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1:11" ht="9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1:11" ht="9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1:11" ht="9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1:11" ht="9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1:11" ht="9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1:11" ht="9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</row>
    <row r="610" spans="1:11" ht="9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1:11" ht="9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1:11" ht="9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</row>
    <row r="613" spans="1:11" ht="9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</row>
    <row r="614" spans="1:11" ht="9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</row>
    <row r="615" spans="1:11" ht="9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</row>
    <row r="616" spans="1:11" ht="9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1:11" ht="9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</row>
    <row r="618" spans="1:11" ht="9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</row>
    <row r="619" spans="1:11" ht="9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</row>
    <row r="620" spans="1:11" ht="9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</row>
    <row r="621" spans="1:11" ht="9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1:11" ht="9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1:11" ht="9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</row>
    <row r="624" spans="1:11" ht="9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</row>
    <row r="625" spans="1:11" ht="9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</row>
    <row r="626" spans="1:11" ht="9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</row>
    <row r="627" spans="1:11" ht="9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</row>
    <row r="628" spans="1:11" ht="9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</row>
    <row r="629" spans="1:11" ht="9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</row>
    <row r="630" spans="1:11" ht="9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</row>
    <row r="631" spans="1:11" ht="9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</row>
    <row r="632" spans="1:11" ht="9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</row>
    <row r="633" spans="1:11" ht="9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</row>
    <row r="634" spans="1:11" ht="9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</row>
    <row r="635" spans="1:11" ht="9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</row>
    <row r="636" spans="1:11" ht="9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</row>
    <row r="637" spans="1:11" ht="9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</row>
    <row r="638" spans="1:11" ht="9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</row>
    <row r="639" spans="1:11" ht="9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</row>
    <row r="640" spans="1:11" ht="9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</row>
    <row r="641" spans="1:11" ht="9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</row>
    <row r="642" spans="1:11" ht="9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1:11" ht="9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1:11" ht="9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1:11" ht="9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</row>
    <row r="646" spans="1:11" ht="9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1:11" ht="9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1:11" ht="9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1:11" ht="9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</row>
    <row r="650" spans="1:11" ht="9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1:11" ht="9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1:11" ht="9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</row>
    <row r="653" spans="1:11" ht="9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1:11" ht="9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1:11" ht="9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1:11" ht="9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1:11" ht="9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1:11" ht="9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1:11" ht="9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1:11" ht="9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1:11" ht="9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1:11" ht="9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1:11" ht="9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1:11" ht="9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1:11" ht="9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1:11" ht="9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1:11" ht="9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1:11" ht="9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1:11" ht="9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1:11" ht="9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1:11" ht="9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1:11" ht="9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1:11" ht="9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1:11" ht="9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1:11" ht="9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1:11" ht="9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1:11" ht="9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1:11" ht="9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1:11" ht="9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1:11" ht="9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</row>
    <row r="681" spans="1:11" ht="9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</row>
    <row r="682" spans="1:11" ht="9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</row>
    <row r="683" spans="1:11" ht="9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1:11" ht="9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</row>
    <row r="685" spans="1:11" ht="9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</row>
    <row r="686" spans="1:11" ht="9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</row>
    <row r="687" spans="1:11" ht="9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</row>
    <row r="688" spans="1:11" ht="9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</row>
    <row r="689" spans="1:11" ht="9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</row>
    <row r="690" spans="1:11" ht="9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</row>
    <row r="691" spans="1:11" ht="9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</row>
    <row r="692" spans="1:11" ht="9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</row>
    <row r="693" spans="1:11" ht="9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</row>
    <row r="694" spans="1:11" ht="9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</row>
    <row r="695" spans="1:11" ht="9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</row>
    <row r="696" spans="1:11" ht="9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</row>
    <row r="697" spans="1:11" ht="9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</row>
    <row r="698" spans="1:11" ht="9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</row>
    <row r="699" spans="1:11" ht="9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</row>
    <row r="700" spans="1:11" ht="9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</row>
    <row r="701" spans="1:11" ht="9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</row>
    <row r="702" spans="1:11" ht="9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</row>
    <row r="703" spans="1:11" ht="9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</row>
    <row r="704" spans="1:11" ht="9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</row>
    <row r="705" spans="1:11" ht="9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</row>
    <row r="706" spans="1:11" ht="9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</row>
    <row r="707" spans="1:11" ht="9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</row>
    <row r="708" spans="1:11" ht="9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</row>
    <row r="709" spans="1:11" ht="9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</row>
    <row r="710" spans="1:11" ht="9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</row>
    <row r="711" spans="1:11" ht="9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</row>
    <row r="712" spans="1:11" ht="9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</row>
    <row r="713" spans="1:11" ht="9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</row>
    <row r="714" spans="1:11" ht="9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</row>
    <row r="715" spans="1:11" ht="9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</row>
    <row r="716" spans="1:11" ht="9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</row>
    <row r="717" spans="1:11" ht="9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</row>
    <row r="718" spans="1:11" ht="9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</row>
    <row r="719" spans="1:11" ht="9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</row>
    <row r="720" spans="1:11" ht="9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</row>
    <row r="721" spans="1:11" ht="9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</row>
    <row r="722" spans="1:11" ht="9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1:11" ht="9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1:11" ht="9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</row>
    <row r="725" spans="1:11" ht="9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</row>
    <row r="726" spans="1:11" ht="9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</row>
    <row r="727" spans="1:11" ht="9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</row>
    <row r="728" spans="1:11" ht="9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</row>
    <row r="729" spans="1:11" ht="9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</row>
    <row r="730" spans="1:11" ht="9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</row>
    <row r="731" spans="1:11" ht="9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1:11" ht="9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</row>
    <row r="733" spans="1:11" ht="9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</row>
    <row r="734" spans="1:11" ht="9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</row>
    <row r="735" spans="1:11" ht="9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</row>
    <row r="736" spans="1:11" ht="9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</row>
    <row r="737" spans="1:11" ht="9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</row>
    <row r="738" spans="1:11" ht="9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</row>
    <row r="739" spans="1:11" ht="9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</row>
    <row r="740" spans="1:11" ht="9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</row>
    <row r="741" spans="1:11" ht="9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</row>
    <row r="742" spans="1:11" ht="9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</row>
    <row r="743" spans="1:11" ht="9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</row>
    <row r="744" spans="1:11" ht="9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</row>
    <row r="745" spans="1:11" ht="9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</row>
    <row r="746" spans="1:11" ht="9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</row>
    <row r="747" spans="1:11" ht="9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</row>
    <row r="748" spans="1:11" ht="9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</row>
    <row r="749" spans="1:11" ht="9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</row>
    <row r="750" spans="1:11" ht="9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</row>
    <row r="751" spans="1:11" ht="9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</row>
    <row r="752" spans="1:11" ht="9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</row>
    <row r="753" spans="1:11" ht="9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</row>
    <row r="754" spans="1:11" ht="9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</row>
    <row r="755" spans="1:11" ht="9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</row>
    <row r="756" spans="1:11" ht="9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</row>
    <row r="757" spans="1:11" ht="9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</row>
    <row r="758" spans="1:11" ht="9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</row>
    <row r="759" spans="1:11" ht="9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</row>
    <row r="760" spans="1:11" ht="9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</row>
    <row r="761" spans="1:11" ht="9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</row>
    <row r="762" spans="1:11" ht="9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</row>
    <row r="763" spans="1:11" ht="9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</row>
    <row r="764" spans="1:11" ht="9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</row>
    <row r="765" spans="1:11" ht="9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</row>
    <row r="766" spans="1:11" ht="9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</row>
    <row r="767" spans="1:11" ht="9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</row>
    <row r="768" spans="1:11" ht="9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</row>
    <row r="769" spans="1:11" ht="9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</row>
    <row r="770" spans="1:11" ht="9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</row>
    <row r="771" spans="1:11" ht="9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</row>
    <row r="772" spans="1:11" ht="9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</row>
    <row r="773" spans="1:11" ht="9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</row>
    <row r="774" spans="1:11" ht="9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</row>
    <row r="775" spans="1:11" ht="9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</row>
    <row r="776" spans="1:11" ht="9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</row>
    <row r="777" spans="1:11" ht="9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</row>
    <row r="778" spans="1:11" ht="9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</row>
    <row r="779" spans="1:11" ht="9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</row>
    <row r="780" spans="1:11" ht="9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</row>
    <row r="781" spans="1:11" ht="9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</row>
    <row r="782" spans="1:11" ht="9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</row>
    <row r="783" spans="1:11" ht="9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</row>
    <row r="784" spans="1:11" ht="9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</row>
    <row r="785" spans="1:11" ht="9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</row>
    <row r="786" spans="1:11" ht="9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</row>
    <row r="787" spans="1:11" ht="9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</row>
    <row r="788" spans="1:11" ht="9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</row>
    <row r="789" spans="1:11" ht="9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</row>
    <row r="790" spans="1:11" ht="9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</row>
    <row r="791" spans="1:11" ht="9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</row>
    <row r="792" spans="1:11" ht="9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</row>
    <row r="793" spans="1:11" ht="9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</row>
    <row r="794" spans="1:11" ht="9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</row>
    <row r="795" spans="1:11" ht="9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</row>
    <row r="796" spans="1:11" ht="9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</row>
    <row r="797" spans="1:11" ht="9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</row>
    <row r="798" spans="1:11" ht="9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</row>
    <row r="799" spans="1:11" ht="9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</row>
    <row r="800" spans="1:11" ht="9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</row>
    <row r="801" spans="1:11" ht="9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</row>
    <row r="802" spans="1:11" ht="9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</row>
    <row r="803" spans="1:11" ht="9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</row>
    <row r="804" spans="1:11" ht="9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</row>
    <row r="805" spans="1:11" ht="9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</row>
    <row r="806" spans="1:11" ht="9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</row>
    <row r="807" spans="1:11" ht="9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</row>
    <row r="808" spans="1:11" ht="9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</row>
    <row r="809" spans="1:11" ht="9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</row>
    <row r="810" spans="1:11" ht="9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</row>
    <row r="811" spans="1:11" ht="9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</row>
    <row r="812" spans="1:11" ht="9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</row>
    <row r="813" spans="1:11" ht="9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</row>
    <row r="814" spans="1:11" ht="9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</row>
    <row r="815" spans="1:11" ht="9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</row>
    <row r="816" spans="1:11" ht="9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</row>
    <row r="817" spans="1:11" ht="9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</row>
    <row r="818" spans="1:11" ht="9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</row>
    <row r="819" spans="1:11" ht="9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</row>
    <row r="820" spans="1:11" ht="9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</row>
    <row r="821" spans="1:11" ht="9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</row>
    <row r="822" spans="1:11" ht="9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</row>
    <row r="823" spans="1:11" ht="9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</row>
    <row r="824" spans="1:11" ht="9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</row>
    <row r="825" spans="1:11" ht="9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</row>
    <row r="826" spans="1:11" ht="9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</row>
    <row r="827" spans="1:11" ht="9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</row>
    <row r="828" spans="1:11" ht="9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</row>
    <row r="829" spans="1:11" ht="9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</row>
    <row r="830" spans="1:11" ht="9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</row>
    <row r="831" spans="1:11" ht="9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</row>
    <row r="832" spans="1:11" ht="9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</row>
    <row r="833" spans="1:11" ht="9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</row>
    <row r="834" spans="1:11" ht="9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</row>
    <row r="835" spans="1:11" ht="9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</row>
    <row r="836" spans="1:11" ht="9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</row>
    <row r="837" spans="1:11" ht="9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</row>
    <row r="838" spans="1:11" ht="9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</row>
    <row r="839" spans="1:11" ht="9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</row>
    <row r="840" spans="1:11" ht="9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</row>
    <row r="841" spans="1:11" ht="9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</row>
    <row r="842" spans="1:11" ht="9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</row>
    <row r="843" spans="1:11" ht="9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</row>
    <row r="844" spans="1:11" ht="9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</row>
    <row r="845" spans="1:11" ht="9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</row>
    <row r="846" spans="1:11" ht="9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</row>
    <row r="847" spans="1:11" ht="9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</row>
    <row r="848" spans="1:11" ht="9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</row>
    <row r="849" spans="1:11" ht="9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</row>
    <row r="850" spans="1:11" ht="9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</row>
    <row r="851" spans="1:11" ht="9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</row>
    <row r="852" spans="1:11" ht="9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</row>
    <row r="853" spans="1:11" ht="9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</row>
    <row r="854" spans="1:11" ht="9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</row>
    <row r="855" spans="1:11" ht="9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</row>
    <row r="856" spans="1:11" ht="9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</row>
    <row r="857" spans="1:11" ht="9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</row>
    <row r="858" spans="1:11" ht="9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</row>
    <row r="859" spans="1:11" ht="9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</row>
    <row r="860" spans="1:11" ht="9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</row>
    <row r="861" spans="1:11" ht="9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</row>
    <row r="862" spans="1:11" ht="9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</row>
    <row r="863" spans="1:11" ht="9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</row>
    <row r="864" spans="1:11" ht="9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</row>
    <row r="865" spans="1:11" ht="9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</row>
    <row r="866" spans="1:11" ht="9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</row>
    <row r="867" spans="1:11" ht="9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</row>
    <row r="868" spans="1:11" ht="9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</row>
    <row r="869" spans="1:11" ht="9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</row>
    <row r="870" spans="1:11" ht="9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</row>
    <row r="871" spans="1:11" ht="9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</row>
    <row r="872" spans="1:11" ht="9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</row>
    <row r="873" spans="1:11" ht="9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</row>
    <row r="874" spans="8:9" ht="9.75">
      <c r="H874" s="21"/>
      <c r="I874" s="21"/>
    </row>
  </sheetData>
  <sheetProtection/>
  <mergeCells count="14">
    <mergeCell ref="F46:H46"/>
    <mergeCell ref="B37:J37"/>
    <mergeCell ref="I1:J1"/>
    <mergeCell ref="A5:A6"/>
    <mergeCell ref="A4:J4"/>
    <mergeCell ref="E5:E6"/>
    <mergeCell ref="G5:J5"/>
    <mergeCell ref="B5:B6"/>
    <mergeCell ref="C5:C6"/>
    <mergeCell ref="D5:D6"/>
    <mergeCell ref="F5:F6"/>
    <mergeCell ref="A1:H1"/>
    <mergeCell ref="A2:J2"/>
    <mergeCell ref="A3:I3"/>
  </mergeCells>
  <printOptions/>
  <pageMargins left="0.7874015748031497" right="0.3937007874015748" top="0.5905511811023623" bottom="0.5118110236220472" header="0.5118110236220472" footer="0.5118110236220472"/>
  <pageSetup horizontalDpi="600" verticalDpi="600" orientation="portrait" paperSize="9" scale="84" r:id="rId1"/>
  <ignoredErrors>
    <ignoredError sqref="B8:E8 F37:F38 F10:F13 F15:F18 H8:J8 G39:G40 G11:G12 H11:J12 B11:E12 B10 G28:G37 H28:J40 B25:E25 B23 B24 B28:E37 B26 B39:E40 B38 D38 G14:G22 H14:J22 B9 B14:E22 B13 B27" numberStoredAsText="1"/>
    <ignoredError sqref="F14 F19:F26 F39:F40 G38 F28:F36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67">
      <selection activeCell="N67" sqref="N67:R67"/>
    </sheetView>
  </sheetViews>
  <sheetFormatPr defaultColWidth="9.00390625" defaultRowHeight="12.75"/>
  <cols>
    <col min="1" max="1" width="16.625" style="15" customWidth="1"/>
    <col min="2" max="2" width="11.75390625" style="15" customWidth="1"/>
    <col min="3" max="3" width="7.25390625" style="15" customWidth="1"/>
    <col min="4" max="6" width="4.375" style="15" customWidth="1"/>
    <col min="7" max="7" width="3.75390625" style="15" customWidth="1"/>
    <col min="8" max="8" width="4.00390625" style="15" customWidth="1"/>
    <col min="9" max="9" width="3.75390625" style="15" customWidth="1"/>
    <col min="10" max="13" width="2.875" style="15" customWidth="1"/>
    <col min="14" max="16" width="7.00390625" style="15" customWidth="1"/>
    <col min="17" max="17" width="6.75390625" style="15" customWidth="1"/>
    <col min="18" max="18" width="7.00390625" style="15" customWidth="1"/>
    <col min="19" max="16384" width="9.125" style="15" customWidth="1"/>
  </cols>
  <sheetData>
    <row r="1" spans="1:18" ht="12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R1" s="89" t="s">
        <v>126</v>
      </c>
    </row>
    <row r="2" spans="1:18" ht="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</row>
    <row r="3" spans="1:18" ht="12.75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67"/>
      <c r="R3" s="89" t="s">
        <v>182</v>
      </c>
    </row>
    <row r="4" spans="1:18" ht="12.75">
      <c r="A4" s="418" t="s">
        <v>183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ht="12.75">
      <c r="A5" s="418" t="s">
        <v>184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1:18" ht="12.75">
      <c r="A6" s="419" t="s">
        <v>421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</row>
    <row r="7" spans="1:18" ht="12.75">
      <c r="A7" s="420" t="s">
        <v>185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ht="12.75">
      <c r="A8" s="415" t="s">
        <v>186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7"/>
    </row>
    <row r="9" spans="1:18" ht="12.75">
      <c r="A9" s="421" t="s">
        <v>187</v>
      </c>
      <c r="B9" s="421"/>
      <c r="C9" s="421"/>
      <c r="D9" s="421"/>
      <c r="E9" s="421"/>
      <c r="F9" s="421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</row>
    <row r="10" spans="1:18" ht="16.5" customHeight="1">
      <c r="A10" s="449" t="s">
        <v>188</v>
      </c>
      <c r="B10" s="449"/>
      <c r="C10" s="449"/>
      <c r="D10" s="449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</row>
    <row r="11" spans="1:18" ht="55.5" customHeight="1">
      <c r="A11" s="450" t="s">
        <v>366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</row>
    <row r="12" spans="1:18" ht="12.75" customHeight="1">
      <c r="A12" s="407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</row>
    <row r="13" spans="1:18" ht="12.75">
      <c r="A13" s="409" t="s">
        <v>189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1:18" ht="9.75">
      <c r="A14" s="410" t="s">
        <v>190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 t="s">
        <v>191</v>
      </c>
      <c r="L14" s="410"/>
      <c r="M14" s="410"/>
      <c r="N14" s="410"/>
      <c r="O14" s="410"/>
      <c r="P14" s="410"/>
      <c r="Q14" s="410"/>
      <c r="R14" s="410"/>
    </row>
    <row r="15" spans="1:18" ht="9.75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</row>
    <row r="16" spans="1:18" ht="12.75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</row>
    <row r="17" spans="1:18" ht="12.75">
      <c r="A17" s="485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</row>
    <row r="18" spans="1:18" ht="12.75">
      <c r="A18" s="409" t="s">
        <v>192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</row>
    <row r="19" spans="1:18" ht="28.5" customHeight="1">
      <c r="A19" s="410" t="s">
        <v>289</v>
      </c>
      <c r="B19" s="410"/>
      <c r="C19" s="410"/>
      <c r="D19" s="410"/>
      <c r="E19" s="410"/>
      <c r="F19" s="410" t="s">
        <v>193</v>
      </c>
      <c r="G19" s="410"/>
      <c r="H19" s="410"/>
      <c r="I19" s="410"/>
      <c r="J19" s="410"/>
      <c r="K19" s="410"/>
      <c r="L19" s="410"/>
      <c r="M19" s="410" t="s">
        <v>194</v>
      </c>
      <c r="N19" s="410"/>
      <c r="O19" s="410"/>
      <c r="P19" s="410" t="s">
        <v>195</v>
      </c>
      <c r="Q19" s="410"/>
      <c r="R19" s="410"/>
    </row>
    <row r="20" spans="1:18" ht="37.5" customHeight="1">
      <c r="A20" s="410"/>
      <c r="B20" s="410"/>
      <c r="C20" s="410"/>
      <c r="D20" s="410"/>
      <c r="E20" s="410"/>
      <c r="F20" s="410" t="s">
        <v>196</v>
      </c>
      <c r="G20" s="410"/>
      <c r="H20" s="410"/>
      <c r="I20" s="410" t="s">
        <v>197</v>
      </c>
      <c r="J20" s="410"/>
      <c r="K20" s="410"/>
      <c r="L20" s="410"/>
      <c r="M20" s="410"/>
      <c r="N20" s="410"/>
      <c r="O20" s="410"/>
      <c r="P20" s="410"/>
      <c r="Q20" s="410"/>
      <c r="R20" s="410"/>
    </row>
    <row r="21" spans="1:18" ht="12.75">
      <c r="A21" s="411"/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</row>
    <row r="22" spans="1:18" ht="12.75">
      <c r="A22" s="422" t="s">
        <v>198</v>
      </c>
      <c r="B22" s="422"/>
      <c r="C22" s="422"/>
      <c r="D22" s="422"/>
      <c r="E22" s="422"/>
      <c r="F22" s="422" t="s">
        <v>199</v>
      </c>
      <c r="G22" s="422"/>
      <c r="H22" s="422"/>
      <c r="I22" s="422" t="s">
        <v>199</v>
      </c>
      <c r="J22" s="422"/>
      <c r="K22" s="422"/>
      <c r="L22" s="422"/>
      <c r="M22" s="411"/>
      <c r="N22" s="411"/>
      <c r="O22" s="411"/>
      <c r="P22" s="411"/>
      <c r="Q22" s="411"/>
      <c r="R22" s="411"/>
    </row>
    <row r="23" spans="1:18" ht="12.75">
      <c r="A23" s="485"/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</row>
    <row r="24" spans="1:18" ht="12.75">
      <c r="A24" s="409" t="s">
        <v>200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</row>
    <row r="25" spans="1:18" ht="43.5" customHeight="1">
      <c r="A25" s="68" t="s">
        <v>201</v>
      </c>
      <c r="B25" s="410" t="s">
        <v>202</v>
      </c>
      <c r="C25" s="410"/>
      <c r="D25" s="410"/>
      <c r="E25" s="410" t="s">
        <v>274</v>
      </c>
      <c r="F25" s="410"/>
      <c r="G25" s="410"/>
      <c r="H25" s="410" t="s">
        <v>275</v>
      </c>
      <c r="I25" s="410"/>
      <c r="J25" s="410"/>
      <c r="K25" s="410"/>
      <c r="L25" s="410" t="s">
        <v>276</v>
      </c>
      <c r="M25" s="410"/>
      <c r="N25" s="410"/>
      <c r="O25" s="410" t="s">
        <v>203</v>
      </c>
      <c r="P25" s="410"/>
      <c r="Q25" s="410" t="s">
        <v>204</v>
      </c>
      <c r="R25" s="410"/>
    </row>
    <row r="26" spans="1:18" ht="12.75">
      <c r="A26" s="69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</row>
    <row r="27" spans="1:18" ht="12.75">
      <c r="A27" s="69" t="s">
        <v>205</v>
      </c>
      <c r="B27" s="422" t="s">
        <v>206</v>
      </c>
      <c r="C27" s="422"/>
      <c r="D27" s="422"/>
      <c r="E27" s="422"/>
      <c r="F27" s="422"/>
      <c r="G27" s="422"/>
      <c r="H27" s="422" t="s">
        <v>206</v>
      </c>
      <c r="I27" s="422"/>
      <c r="J27" s="422"/>
      <c r="K27" s="422"/>
      <c r="L27" s="422" t="s">
        <v>206</v>
      </c>
      <c r="M27" s="422"/>
      <c r="N27" s="422"/>
      <c r="O27" s="422"/>
      <c r="P27" s="422"/>
      <c r="Q27" s="422"/>
      <c r="R27" s="422"/>
    </row>
    <row r="28" spans="1:18" ht="13.5" thickBot="1">
      <c r="A28" s="423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</row>
    <row r="29" spans="1:18" ht="16.5" customHeight="1">
      <c r="A29" s="491" t="s">
        <v>367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3"/>
    </row>
    <row r="30" spans="1:18" ht="38.25" customHeight="1">
      <c r="A30" s="490" t="s">
        <v>338</v>
      </c>
      <c r="B30" s="410"/>
      <c r="C30" s="424" t="s">
        <v>324</v>
      </c>
      <c r="D30" s="425"/>
      <c r="E30" s="425"/>
      <c r="F30" s="425"/>
      <c r="G30" s="425"/>
      <c r="H30" s="425"/>
      <c r="I30" s="425"/>
      <c r="J30" s="425"/>
      <c r="K30" s="426"/>
      <c r="L30" s="424" t="s">
        <v>325</v>
      </c>
      <c r="M30" s="425"/>
      <c r="N30" s="425"/>
      <c r="O30" s="425"/>
      <c r="P30" s="425"/>
      <c r="Q30" s="425"/>
      <c r="R30" s="486"/>
    </row>
    <row r="31" spans="1:18" ht="12.75">
      <c r="A31" s="474" t="s">
        <v>326</v>
      </c>
      <c r="B31" s="475"/>
      <c r="C31" s="455"/>
      <c r="D31" s="456"/>
      <c r="E31" s="456"/>
      <c r="F31" s="456"/>
      <c r="G31" s="456"/>
      <c r="H31" s="456"/>
      <c r="I31" s="456"/>
      <c r="J31" s="456"/>
      <c r="K31" s="457"/>
      <c r="L31" s="455"/>
      <c r="M31" s="456"/>
      <c r="N31" s="456"/>
      <c r="O31" s="456"/>
      <c r="P31" s="456"/>
      <c r="Q31" s="456"/>
      <c r="R31" s="489"/>
    </row>
    <row r="32" spans="1:18" ht="12.75">
      <c r="A32" s="474" t="s">
        <v>327</v>
      </c>
      <c r="B32" s="475"/>
      <c r="C32" s="455"/>
      <c r="D32" s="456"/>
      <c r="E32" s="456"/>
      <c r="F32" s="456"/>
      <c r="G32" s="456"/>
      <c r="H32" s="456"/>
      <c r="I32" s="456"/>
      <c r="J32" s="456"/>
      <c r="K32" s="457"/>
      <c r="L32" s="455"/>
      <c r="M32" s="456"/>
      <c r="N32" s="456"/>
      <c r="O32" s="456"/>
      <c r="P32" s="456"/>
      <c r="Q32" s="456"/>
      <c r="R32" s="489"/>
    </row>
    <row r="33" spans="1:18" ht="13.5" thickBot="1">
      <c r="A33" s="476" t="s">
        <v>322</v>
      </c>
      <c r="B33" s="477"/>
      <c r="C33" s="458"/>
      <c r="D33" s="459"/>
      <c r="E33" s="459"/>
      <c r="F33" s="459"/>
      <c r="G33" s="459"/>
      <c r="H33" s="459"/>
      <c r="I33" s="459"/>
      <c r="J33" s="459"/>
      <c r="K33" s="460"/>
      <c r="L33" s="458"/>
      <c r="M33" s="459"/>
      <c r="N33" s="459"/>
      <c r="O33" s="459"/>
      <c r="P33" s="459"/>
      <c r="Q33" s="459"/>
      <c r="R33" s="488"/>
    </row>
    <row r="34" spans="1:18" ht="14.25" thickBot="1" thickTop="1">
      <c r="A34" s="478" t="s">
        <v>323</v>
      </c>
      <c r="B34" s="479"/>
      <c r="C34" s="461">
        <f>SUM(C31:K33)</f>
        <v>0</v>
      </c>
      <c r="D34" s="462"/>
      <c r="E34" s="462"/>
      <c r="F34" s="462"/>
      <c r="G34" s="462"/>
      <c r="H34" s="462"/>
      <c r="I34" s="462"/>
      <c r="J34" s="462"/>
      <c r="K34" s="463"/>
      <c r="L34" s="461">
        <f>SUM(L31:R33)</f>
        <v>0</v>
      </c>
      <c r="M34" s="462"/>
      <c r="N34" s="462"/>
      <c r="O34" s="462"/>
      <c r="P34" s="462"/>
      <c r="Q34" s="462"/>
      <c r="R34" s="487"/>
    </row>
    <row r="35" spans="1:18" ht="12.75">
      <c r="A35" s="454"/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</row>
    <row r="36" spans="1:18" ht="12.75" customHeight="1">
      <c r="A36" s="482" t="s">
        <v>207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4"/>
    </row>
    <row r="37" spans="1:18" ht="52.5" customHeight="1">
      <c r="A37" s="424"/>
      <c r="B37" s="426"/>
      <c r="C37" s="68" t="s">
        <v>2</v>
      </c>
      <c r="D37" s="410" t="s">
        <v>356</v>
      </c>
      <c r="E37" s="410"/>
      <c r="F37" s="410"/>
      <c r="G37" s="410" t="s">
        <v>208</v>
      </c>
      <c r="H37" s="410"/>
      <c r="I37" s="410"/>
      <c r="J37" s="410" t="s">
        <v>53</v>
      </c>
      <c r="K37" s="410"/>
      <c r="L37" s="410"/>
      <c r="M37" s="410"/>
      <c r="N37" s="410" t="s">
        <v>209</v>
      </c>
      <c r="O37" s="410"/>
      <c r="P37" s="410"/>
      <c r="Q37" s="410"/>
      <c r="R37" s="410"/>
    </row>
    <row r="38" spans="1:18" ht="12.75" customHeight="1">
      <c r="A38" s="466" t="s">
        <v>210</v>
      </c>
      <c r="B38" s="467"/>
      <c r="C38" s="70" t="s">
        <v>30</v>
      </c>
      <c r="D38" s="428"/>
      <c r="E38" s="428"/>
      <c r="F38" s="428"/>
      <c r="G38" s="428"/>
      <c r="H38" s="428"/>
      <c r="I38" s="428"/>
      <c r="J38" s="429"/>
      <c r="K38" s="429"/>
      <c r="L38" s="429"/>
      <c r="M38" s="429"/>
      <c r="N38" s="427"/>
      <c r="O38" s="427"/>
      <c r="P38" s="427"/>
      <c r="Q38" s="427"/>
      <c r="R38" s="427"/>
    </row>
    <row r="39" spans="1:18" ht="12.75" customHeight="1">
      <c r="A39" s="466" t="s">
        <v>211</v>
      </c>
      <c r="B39" s="467"/>
      <c r="C39" s="70" t="s">
        <v>57</v>
      </c>
      <c r="D39" s="428"/>
      <c r="E39" s="428"/>
      <c r="F39" s="428"/>
      <c r="G39" s="428"/>
      <c r="H39" s="428"/>
      <c r="I39" s="428"/>
      <c r="J39" s="429"/>
      <c r="K39" s="429"/>
      <c r="L39" s="429"/>
      <c r="M39" s="429"/>
      <c r="N39" s="427"/>
      <c r="O39" s="427"/>
      <c r="P39" s="427"/>
      <c r="Q39" s="427"/>
      <c r="R39" s="427"/>
    </row>
    <row r="40" spans="1:18" ht="12.75" customHeight="1">
      <c r="A40" s="480" t="s">
        <v>212</v>
      </c>
      <c r="B40" s="481"/>
      <c r="C40" s="70" t="s">
        <v>58</v>
      </c>
      <c r="D40" s="428"/>
      <c r="E40" s="428"/>
      <c r="F40" s="428"/>
      <c r="G40" s="428"/>
      <c r="H40" s="428"/>
      <c r="I40" s="428"/>
      <c r="J40" s="429"/>
      <c r="K40" s="429"/>
      <c r="L40" s="429"/>
      <c r="M40" s="429"/>
      <c r="N40" s="427"/>
      <c r="O40" s="427"/>
      <c r="P40" s="427"/>
      <c r="Q40" s="427"/>
      <c r="R40" s="427"/>
    </row>
    <row r="41" spans="1:18" ht="12.75" customHeight="1">
      <c r="A41" s="466" t="s">
        <v>213</v>
      </c>
      <c r="B41" s="467"/>
      <c r="C41" s="70" t="s">
        <v>59</v>
      </c>
      <c r="D41" s="428"/>
      <c r="E41" s="428"/>
      <c r="F41" s="428"/>
      <c r="G41" s="428"/>
      <c r="H41" s="428"/>
      <c r="I41" s="428"/>
      <c r="J41" s="429"/>
      <c r="K41" s="429"/>
      <c r="L41" s="429"/>
      <c r="M41" s="429"/>
      <c r="N41" s="427"/>
      <c r="O41" s="427"/>
      <c r="P41" s="427"/>
      <c r="Q41" s="427"/>
      <c r="R41" s="427"/>
    </row>
    <row r="42" spans="1:18" ht="12.75">
      <c r="A42" s="466" t="s">
        <v>214</v>
      </c>
      <c r="B42" s="467"/>
      <c r="C42" s="70" t="s">
        <v>60</v>
      </c>
      <c r="D42" s="428"/>
      <c r="E42" s="428"/>
      <c r="F42" s="428"/>
      <c r="G42" s="428"/>
      <c r="H42" s="428"/>
      <c r="I42" s="428"/>
      <c r="J42" s="429"/>
      <c r="K42" s="429"/>
      <c r="L42" s="429"/>
      <c r="M42" s="429"/>
      <c r="N42" s="427"/>
      <c r="O42" s="427"/>
      <c r="P42" s="427"/>
      <c r="Q42" s="427"/>
      <c r="R42" s="427"/>
    </row>
    <row r="43" spans="1:18" ht="25.5" customHeight="1">
      <c r="A43" s="466" t="s">
        <v>215</v>
      </c>
      <c r="B43" s="467"/>
      <c r="C43" s="71" t="s">
        <v>36</v>
      </c>
      <c r="D43" s="428"/>
      <c r="E43" s="428"/>
      <c r="F43" s="428"/>
      <c r="G43" s="428"/>
      <c r="H43" s="428"/>
      <c r="I43" s="428"/>
      <c r="J43" s="429"/>
      <c r="K43" s="429"/>
      <c r="L43" s="429"/>
      <c r="M43" s="429"/>
      <c r="N43" s="427"/>
      <c r="O43" s="427"/>
      <c r="P43" s="427"/>
      <c r="Q43" s="427"/>
      <c r="R43" s="427"/>
    </row>
    <row r="44" spans="1:18" s="16" customFormat="1" ht="26.25" customHeight="1">
      <c r="A44" s="439" t="s">
        <v>277</v>
      </c>
      <c r="B44" s="440"/>
      <c r="C44" s="72" t="s">
        <v>63</v>
      </c>
      <c r="D44" s="430"/>
      <c r="E44" s="430"/>
      <c r="F44" s="430"/>
      <c r="G44" s="430"/>
      <c r="H44" s="430"/>
      <c r="I44" s="430"/>
      <c r="J44" s="431"/>
      <c r="K44" s="431"/>
      <c r="L44" s="431"/>
      <c r="M44" s="431"/>
      <c r="N44" s="432"/>
      <c r="O44" s="432"/>
      <c r="P44" s="432"/>
      <c r="Q44" s="432"/>
      <c r="R44" s="432"/>
    </row>
    <row r="45" spans="1:18" ht="12.75" customHeight="1">
      <c r="A45" s="466" t="s">
        <v>216</v>
      </c>
      <c r="B45" s="467"/>
      <c r="C45" s="73" t="s">
        <v>217</v>
      </c>
      <c r="D45" s="428"/>
      <c r="E45" s="428"/>
      <c r="F45" s="428"/>
      <c r="G45" s="428"/>
      <c r="H45" s="428"/>
      <c r="I45" s="428"/>
      <c r="J45" s="429"/>
      <c r="K45" s="429"/>
      <c r="L45" s="429"/>
      <c r="M45" s="429"/>
      <c r="N45" s="427"/>
      <c r="O45" s="427"/>
      <c r="P45" s="427"/>
      <c r="Q45" s="427"/>
      <c r="R45" s="427"/>
    </row>
    <row r="46" spans="1:18" ht="12.75">
      <c r="A46" s="466" t="s">
        <v>218</v>
      </c>
      <c r="B46" s="467"/>
      <c r="C46" s="73" t="s">
        <v>219</v>
      </c>
      <c r="D46" s="428"/>
      <c r="E46" s="428"/>
      <c r="F46" s="428"/>
      <c r="G46" s="428"/>
      <c r="H46" s="428"/>
      <c r="I46" s="428"/>
      <c r="J46" s="429"/>
      <c r="K46" s="429"/>
      <c r="L46" s="429"/>
      <c r="M46" s="429"/>
      <c r="N46" s="427"/>
      <c r="O46" s="427"/>
      <c r="P46" s="427"/>
      <c r="Q46" s="427"/>
      <c r="R46" s="427"/>
    </row>
    <row r="47" spans="1:18" ht="12.75" customHeight="1">
      <c r="A47" s="466" t="s">
        <v>220</v>
      </c>
      <c r="B47" s="467"/>
      <c r="C47" s="73" t="s">
        <v>221</v>
      </c>
      <c r="D47" s="428"/>
      <c r="E47" s="428"/>
      <c r="F47" s="428"/>
      <c r="G47" s="428"/>
      <c r="H47" s="428"/>
      <c r="I47" s="428"/>
      <c r="J47" s="429"/>
      <c r="K47" s="429"/>
      <c r="L47" s="429"/>
      <c r="M47" s="429"/>
      <c r="N47" s="427"/>
      <c r="O47" s="427"/>
      <c r="P47" s="427"/>
      <c r="Q47" s="427"/>
      <c r="R47" s="427"/>
    </row>
    <row r="48" spans="1:18" ht="12.75" customHeight="1">
      <c r="A48" s="466" t="s">
        <v>222</v>
      </c>
      <c r="B48" s="467"/>
      <c r="C48" s="73" t="s">
        <v>223</v>
      </c>
      <c r="D48" s="428"/>
      <c r="E48" s="428"/>
      <c r="F48" s="428"/>
      <c r="G48" s="428"/>
      <c r="H48" s="428"/>
      <c r="I48" s="428"/>
      <c r="J48" s="429"/>
      <c r="K48" s="429"/>
      <c r="L48" s="429"/>
      <c r="M48" s="429"/>
      <c r="N48" s="427"/>
      <c r="O48" s="427"/>
      <c r="P48" s="427"/>
      <c r="Q48" s="427"/>
      <c r="R48" s="427"/>
    </row>
    <row r="49" spans="1:18" ht="51.75" customHeight="1">
      <c r="A49" s="466" t="s">
        <v>224</v>
      </c>
      <c r="B49" s="467"/>
      <c r="C49" s="73" t="s">
        <v>225</v>
      </c>
      <c r="D49" s="428"/>
      <c r="E49" s="428"/>
      <c r="F49" s="428"/>
      <c r="G49" s="428"/>
      <c r="H49" s="428"/>
      <c r="I49" s="428"/>
      <c r="J49" s="429"/>
      <c r="K49" s="429"/>
      <c r="L49" s="429"/>
      <c r="M49" s="429"/>
      <c r="N49" s="427"/>
      <c r="O49" s="427"/>
      <c r="P49" s="427"/>
      <c r="Q49" s="427"/>
      <c r="R49" s="427"/>
    </row>
    <row r="50" spans="1:18" ht="51" customHeight="1">
      <c r="A50" s="466" t="s">
        <v>226</v>
      </c>
      <c r="B50" s="467"/>
      <c r="C50" s="73" t="s">
        <v>227</v>
      </c>
      <c r="D50" s="428"/>
      <c r="E50" s="428"/>
      <c r="F50" s="428"/>
      <c r="G50" s="428"/>
      <c r="H50" s="428"/>
      <c r="I50" s="428"/>
      <c r="J50" s="429"/>
      <c r="K50" s="429"/>
      <c r="L50" s="429"/>
      <c r="M50" s="429"/>
      <c r="N50" s="427"/>
      <c r="O50" s="427"/>
      <c r="P50" s="427"/>
      <c r="Q50" s="427"/>
      <c r="R50" s="427"/>
    </row>
    <row r="51" spans="1:18" ht="12.75" customHeight="1">
      <c r="A51" s="466" t="s">
        <v>228</v>
      </c>
      <c r="B51" s="467"/>
      <c r="C51" s="73" t="s">
        <v>229</v>
      </c>
      <c r="D51" s="428"/>
      <c r="E51" s="428"/>
      <c r="F51" s="428"/>
      <c r="G51" s="428"/>
      <c r="H51" s="428"/>
      <c r="I51" s="428"/>
      <c r="J51" s="429"/>
      <c r="K51" s="429"/>
      <c r="L51" s="429"/>
      <c r="M51" s="429"/>
      <c r="N51" s="427"/>
      <c r="O51" s="427"/>
      <c r="P51" s="427"/>
      <c r="Q51" s="427"/>
      <c r="R51" s="427"/>
    </row>
    <row r="52" spans="1:18" ht="25.5" customHeight="1">
      <c r="A52" s="466" t="s">
        <v>230</v>
      </c>
      <c r="B52" s="467"/>
      <c r="C52" s="73" t="s">
        <v>231</v>
      </c>
      <c r="D52" s="428"/>
      <c r="E52" s="428"/>
      <c r="F52" s="428"/>
      <c r="G52" s="428"/>
      <c r="H52" s="428"/>
      <c r="I52" s="428"/>
      <c r="J52" s="429"/>
      <c r="K52" s="429"/>
      <c r="L52" s="429"/>
      <c r="M52" s="429"/>
      <c r="N52" s="427"/>
      <c r="O52" s="427"/>
      <c r="P52" s="427"/>
      <c r="Q52" s="427"/>
      <c r="R52" s="427"/>
    </row>
    <row r="53" spans="1:18" ht="12.75" customHeight="1">
      <c r="A53" s="466" t="s">
        <v>232</v>
      </c>
      <c r="B53" s="467"/>
      <c r="C53" s="73" t="s">
        <v>233</v>
      </c>
      <c r="D53" s="428"/>
      <c r="E53" s="428"/>
      <c r="F53" s="428"/>
      <c r="G53" s="428"/>
      <c r="H53" s="428"/>
      <c r="I53" s="428"/>
      <c r="J53" s="429"/>
      <c r="K53" s="429"/>
      <c r="L53" s="429"/>
      <c r="M53" s="429"/>
      <c r="N53" s="427"/>
      <c r="O53" s="427"/>
      <c r="P53" s="427"/>
      <c r="Q53" s="427"/>
      <c r="R53" s="427"/>
    </row>
    <row r="54" spans="1:18" ht="12.75" customHeight="1">
      <c r="A54" s="470" t="s">
        <v>234</v>
      </c>
      <c r="B54" s="471"/>
      <c r="C54" s="73" t="s">
        <v>235</v>
      </c>
      <c r="D54" s="428"/>
      <c r="E54" s="428"/>
      <c r="F54" s="428"/>
      <c r="G54" s="428"/>
      <c r="H54" s="428"/>
      <c r="I54" s="428"/>
      <c r="J54" s="429"/>
      <c r="K54" s="429"/>
      <c r="L54" s="429"/>
      <c r="M54" s="429"/>
      <c r="N54" s="427"/>
      <c r="O54" s="427"/>
      <c r="P54" s="427"/>
      <c r="Q54" s="427"/>
      <c r="R54" s="427"/>
    </row>
    <row r="55" spans="1:18" ht="12.75">
      <c r="A55" s="466" t="s">
        <v>236</v>
      </c>
      <c r="B55" s="467"/>
      <c r="C55" s="73" t="s">
        <v>237</v>
      </c>
      <c r="D55" s="428"/>
      <c r="E55" s="428"/>
      <c r="F55" s="428"/>
      <c r="G55" s="428"/>
      <c r="H55" s="428"/>
      <c r="I55" s="428"/>
      <c r="J55" s="429"/>
      <c r="K55" s="429"/>
      <c r="L55" s="429"/>
      <c r="M55" s="429"/>
      <c r="N55" s="427"/>
      <c r="O55" s="427"/>
      <c r="P55" s="427"/>
      <c r="Q55" s="427"/>
      <c r="R55" s="427"/>
    </row>
    <row r="56" spans="1:18" ht="12.75" customHeight="1">
      <c r="A56" s="466" t="s">
        <v>238</v>
      </c>
      <c r="B56" s="467"/>
      <c r="C56" s="73" t="s">
        <v>239</v>
      </c>
      <c r="D56" s="428"/>
      <c r="E56" s="428"/>
      <c r="F56" s="428"/>
      <c r="G56" s="428"/>
      <c r="H56" s="428"/>
      <c r="I56" s="428"/>
      <c r="J56" s="429"/>
      <c r="K56" s="429"/>
      <c r="L56" s="429"/>
      <c r="M56" s="429"/>
      <c r="N56" s="427"/>
      <c r="O56" s="427"/>
      <c r="P56" s="427"/>
      <c r="Q56" s="427"/>
      <c r="R56" s="427"/>
    </row>
    <row r="57" spans="1:18" ht="25.5" customHeight="1">
      <c r="A57" s="466" t="s">
        <v>240</v>
      </c>
      <c r="B57" s="467"/>
      <c r="C57" s="73" t="s">
        <v>241</v>
      </c>
      <c r="D57" s="428"/>
      <c r="E57" s="428"/>
      <c r="F57" s="428"/>
      <c r="G57" s="428"/>
      <c r="H57" s="428"/>
      <c r="I57" s="428"/>
      <c r="J57" s="429"/>
      <c r="K57" s="429"/>
      <c r="L57" s="429"/>
      <c r="M57" s="429"/>
      <c r="N57" s="427"/>
      <c r="O57" s="427"/>
      <c r="P57" s="427"/>
      <c r="Q57" s="427"/>
      <c r="R57" s="427"/>
    </row>
    <row r="58" spans="1:18" ht="25.5" customHeight="1">
      <c r="A58" s="466" t="s">
        <v>242</v>
      </c>
      <c r="B58" s="467"/>
      <c r="C58" s="73" t="s">
        <v>243</v>
      </c>
      <c r="D58" s="428"/>
      <c r="E58" s="428"/>
      <c r="F58" s="428"/>
      <c r="G58" s="428"/>
      <c r="H58" s="428"/>
      <c r="I58" s="428"/>
      <c r="J58" s="429"/>
      <c r="K58" s="429"/>
      <c r="L58" s="429"/>
      <c r="M58" s="429"/>
      <c r="N58" s="427"/>
      <c r="O58" s="427"/>
      <c r="P58" s="427"/>
      <c r="Q58" s="427"/>
      <c r="R58" s="427"/>
    </row>
    <row r="59" spans="1:18" ht="51" customHeight="1">
      <c r="A59" s="472" t="s">
        <v>244</v>
      </c>
      <c r="B59" s="473"/>
      <c r="C59" s="74" t="s">
        <v>245</v>
      </c>
      <c r="D59" s="434"/>
      <c r="E59" s="434"/>
      <c r="F59" s="434"/>
      <c r="G59" s="434"/>
      <c r="H59" s="434"/>
      <c r="I59" s="434"/>
      <c r="J59" s="435"/>
      <c r="K59" s="435"/>
      <c r="L59" s="435"/>
      <c r="M59" s="435"/>
      <c r="N59" s="433"/>
      <c r="O59" s="433"/>
      <c r="P59" s="433"/>
      <c r="Q59" s="433"/>
      <c r="R59" s="433"/>
    </row>
    <row r="60" spans="1:18" ht="23.25" customHeight="1">
      <c r="A60" s="470" t="s">
        <v>246</v>
      </c>
      <c r="B60" s="471"/>
      <c r="C60" s="73" t="s">
        <v>247</v>
      </c>
      <c r="D60" s="428"/>
      <c r="E60" s="428"/>
      <c r="F60" s="428"/>
      <c r="G60" s="428"/>
      <c r="H60" s="428"/>
      <c r="I60" s="428"/>
      <c r="J60" s="429"/>
      <c r="K60" s="429"/>
      <c r="L60" s="429"/>
      <c r="M60" s="429"/>
      <c r="N60" s="427"/>
      <c r="O60" s="427"/>
      <c r="P60" s="427"/>
      <c r="Q60" s="427"/>
      <c r="R60" s="427"/>
    </row>
    <row r="61" spans="1:18" ht="12.75" customHeight="1">
      <c r="A61" s="466" t="s">
        <v>248</v>
      </c>
      <c r="B61" s="467"/>
      <c r="C61" s="73" t="s">
        <v>249</v>
      </c>
      <c r="D61" s="428"/>
      <c r="E61" s="428"/>
      <c r="F61" s="428"/>
      <c r="G61" s="428"/>
      <c r="H61" s="428"/>
      <c r="I61" s="428"/>
      <c r="J61" s="429"/>
      <c r="K61" s="429"/>
      <c r="L61" s="429"/>
      <c r="M61" s="429"/>
      <c r="N61" s="427"/>
      <c r="O61" s="427"/>
      <c r="P61" s="427"/>
      <c r="Q61" s="427"/>
      <c r="R61" s="427"/>
    </row>
    <row r="62" spans="1:18" s="16" customFormat="1" ht="27" customHeight="1">
      <c r="A62" s="439" t="s">
        <v>297</v>
      </c>
      <c r="B62" s="440"/>
      <c r="C62" s="72">
        <v>13</v>
      </c>
      <c r="D62" s="430"/>
      <c r="E62" s="430"/>
      <c r="F62" s="430"/>
      <c r="G62" s="430"/>
      <c r="H62" s="430"/>
      <c r="I62" s="430"/>
      <c r="J62" s="431"/>
      <c r="K62" s="431"/>
      <c r="L62" s="431"/>
      <c r="M62" s="431"/>
      <c r="N62" s="432"/>
      <c r="O62" s="432"/>
      <c r="P62" s="432"/>
      <c r="Q62" s="432"/>
      <c r="R62" s="432"/>
    </row>
    <row r="63" spans="1:18" ht="12.75">
      <c r="A63" s="468" t="s">
        <v>250</v>
      </c>
      <c r="B63" s="469"/>
      <c r="C63" s="75" t="s">
        <v>251</v>
      </c>
      <c r="D63" s="436"/>
      <c r="E63" s="436"/>
      <c r="F63" s="436"/>
      <c r="G63" s="436"/>
      <c r="H63" s="436"/>
      <c r="I63" s="436"/>
      <c r="J63" s="437"/>
      <c r="K63" s="437"/>
      <c r="L63" s="437"/>
      <c r="M63" s="437"/>
      <c r="N63" s="438"/>
      <c r="O63" s="438"/>
      <c r="P63" s="438"/>
      <c r="Q63" s="438"/>
      <c r="R63" s="438"/>
    </row>
    <row r="64" spans="1:18" ht="27" customHeight="1">
      <c r="A64" s="468" t="s">
        <v>290</v>
      </c>
      <c r="B64" s="469"/>
      <c r="C64" s="76" t="s">
        <v>252</v>
      </c>
      <c r="D64" s="448"/>
      <c r="E64" s="448"/>
      <c r="F64" s="448"/>
      <c r="G64" s="448"/>
      <c r="H64" s="448"/>
      <c r="I64" s="448"/>
      <c r="J64" s="443"/>
      <c r="K64" s="443"/>
      <c r="L64" s="443"/>
      <c r="M64" s="443"/>
      <c r="N64" s="444"/>
      <c r="O64" s="444"/>
      <c r="P64" s="444"/>
      <c r="Q64" s="444"/>
      <c r="R64" s="444"/>
    </row>
    <row r="65" spans="1:18" s="16" customFormat="1" ht="25.5" customHeight="1">
      <c r="A65" s="464" t="s">
        <v>278</v>
      </c>
      <c r="B65" s="465"/>
      <c r="C65" s="72">
        <v>14</v>
      </c>
      <c r="D65" s="451"/>
      <c r="E65" s="451"/>
      <c r="F65" s="451"/>
      <c r="G65" s="451"/>
      <c r="H65" s="451"/>
      <c r="I65" s="451"/>
      <c r="J65" s="453"/>
      <c r="K65" s="453"/>
      <c r="L65" s="453"/>
      <c r="M65" s="453"/>
      <c r="N65" s="441"/>
      <c r="O65" s="441"/>
      <c r="P65" s="441"/>
      <c r="Q65" s="441"/>
      <c r="R65" s="441"/>
    </row>
    <row r="66" spans="1:18" ht="24.75" customHeight="1">
      <c r="A66" s="446" t="s">
        <v>253</v>
      </c>
      <c r="B66" s="447"/>
      <c r="C66" s="73" t="s">
        <v>254</v>
      </c>
      <c r="D66" s="445"/>
      <c r="E66" s="445"/>
      <c r="F66" s="445"/>
      <c r="G66" s="445"/>
      <c r="H66" s="445"/>
      <c r="I66" s="445"/>
      <c r="J66" s="452"/>
      <c r="K66" s="452"/>
      <c r="L66" s="452"/>
      <c r="M66" s="452"/>
      <c r="N66" s="442"/>
      <c r="O66" s="442"/>
      <c r="P66" s="442"/>
      <c r="Q66" s="442"/>
      <c r="R66" s="442"/>
    </row>
    <row r="67" spans="1:18" ht="38.25" customHeight="1">
      <c r="A67" s="446" t="s">
        <v>291</v>
      </c>
      <c r="B67" s="447"/>
      <c r="C67" s="73" t="s">
        <v>255</v>
      </c>
      <c r="D67" s="445">
        <v>756</v>
      </c>
      <c r="E67" s="445"/>
      <c r="F67" s="445"/>
      <c r="G67" s="445">
        <v>611</v>
      </c>
      <c r="H67" s="445"/>
      <c r="I67" s="445"/>
      <c r="J67" s="445">
        <v>236.9</v>
      </c>
      <c r="K67" s="445"/>
      <c r="L67" s="445"/>
      <c r="M67" s="445"/>
      <c r="N67" s="566" t="s">
        <v>419</v>
      </c>
      <c r="O67" s="566"/>
      <c r="P67" s="566"/>
      <c r="Q67" s="566"/>
      <c r="R67" s="566"/>
    </row>
    <row r="68" spans="1:18" ht="12.75">
      <c r="A68" s="446" t="s">
        <v>256</v>
      </c>
      <c r="B68" s="447"/>
      <c r="C68" s="73">
        <v>15</v>
      </c>
      <c r="D68" s="445"/>
      <c r="E68" s="445"/>
      <c r="F68" s="445"/>
      <c r="G68" s="445"/>
      <c r="H68" s="445"/>
      <c r="I68" s="445"/>
      <c r="J68" s="452"/>
      <c r="K68" s="452"/>
      <c r="L68" s="452"/>
      <c r="M68" s="452"/>
      <c r="N68" s="442"/>
      <c r="O68" s="442"/>
      <c r="P68" s="442"/>
      <c r="Q68" s="442"/>
      <c r="R68" s="442"/>
    </row>
    <row r="69" spans="1:18" ht="12.75" customHeight="1">
      <c r="A69" s="446" t="s">
        <v>257</v>
      </c>
      <c r="B69" s="447"/>
      <c r="C69" s="73">
        <v>16</v>
      </c>
      <c r="D69" s="445"/>
      <c r="E69" s="445"/>
      <c r="F69" s="445"/>
      <c r="G69" s="445"/>
      <c r="H69" s="445"/>
      <c r="I69" s="445"/>
      <c r="J69" s="452"/>
      <c r="K69" s="452"/>
      <c r="L69" s="452"/>
      <c r="M69" s="452"/>
      <c r="N69" s="442"/>
      <c r="O69" s="442"/>
      <c r="P69" s="442"/>
      <c r="Q69" s="442"/>
      <c r="R69" s="442"/>
    </row>
    <row r="70" spans="1:18" ht="38.25" customHeight="1">
      <c r="A70" s="446" t="s">
        <v>258</v>
      </c>
      <c r="B70" s="447"/>
      <c r="C70" s="73">
        <v>17</v>
      </c>
      <c r="D70" s="445">
        <v>188</v>
      </c>
      <c r="E70" s="445"/>
      <c r="F70" s="445"/>
      <c r="G70" s="445">
        <v>1026</v>
      </c>
      <c r="H70" s="445"/>
      <c r="I70" s="445"/>
      <c r="J70" s="445">
        <v>283.2</v>
      </c>
      <c r="K70" s="445"/>
      <c r="L70" s="445"/>
      <c r="M70" s="445"/>
      <c r="N70" s="566" t="s">
        <v>420</v>
      </c>
      <c r="O70" s="566"/>
      <c r="P70" s="566"/>
      <c r="Q70" s="566"/>
      <c r="R70" s="566"/>
    </row>
    <row r="71" spans="1:18" ht="12.75">
      <c r="A71" s="446" t="s">
        <v>259</v>
      </c>
      <c r="B71" s="447"/>
      <c r="C71" s="73">
        <v>31</v>
      </c>
      <c r="D71" s="445"/>
      <c r="E71" s="445"/>
      <c r="F71" s="445"/>
      <c r="G71" s="445"/>
      <c r="H71" s="445"/>
      <c r="I71" s="445"/>
      <c r="J71" s="452"/>
      <c r="K71" s="452"/>
      <c r="L71" s="452"/>
      <c r="M71" s="452"/>
      <c r="N71" s="442"/>
      <c r="O71" s="442"/>
      <c r="P71" s="442"/>
      <c r="Q71" s="442"/>
      <c r="R71" s="442"/>
    </row>
    <row r="72" spans="1:18" ht="12.75">
      <c r="A72" s="446" t="s">
        <v>260</v>
      </c>
      <c r="B72" s="447"/>
      <c r="C72" s="73" t="s">
        <v>105</v>
      </c>
      <c r="D72" s="445"/>
      <c r="E72" s="445"/>
      <c r="F72" s="445"/>
      <c r="G72" s="445"/>
      <c r="H72" s="445"/>
      <c r="I72" s="445"/>
      <c r="J72" s="452"/>
      <c r="K72" s="452"/>
      <c r="L72" s="452"/>
      <c r="M72" s="452"/>
      <c r="N72" s="442"/>
      <c r="O72" s="442"/>
      <c r="P72" s="442"/>
      <c r="Q72" s="442"/>
      <c r="R72" s="442"/>
    </row>
    <row r="73" spans="1:18" ht="12.75">
      <c r="A73" s="446" t="s">
        <v>261</v>
      </c>
      <c r="B73" s="447"/>
      <c r="C73" s="73" t="s">
        <v>125</v>
      </c>
      <c r="D73" s="445"/>
      <c r="E73" s="445"/>
      <c r="F73" s="445"/>
      <c r="G73" s="445"/>
      <c r="H73" s="445"/>
      <c r="I73" s="445"/>
      <c r="J73" s="452"/>
      <c r="K73" s="452"/>
      <c r="L73" s="452"/>
      <c r="M73" s="452"/>
      <c r="N73" s="442"/>
      <c r="O73" s="442"/>
      <c r="P73" s="442"/>
      <c r="Q73" s="442"/>
      <c r="R73" s="442"/>
    </row>
    <row r="74" spans="1:18" ht="25.5" customHeight="1">
      <c r="A74" s="446" t="s">
        <v>262</v>
      </c>
      <c r="B74" s="447"/>
      <c r="C74" s="73"/>
      <c r="D74" s="428"/>
      <c r="E74" s="428"/>
      <c r="F74" s="428"/>
      <c r="G74" s="428"/>
      <c r="H74" s="428"/>
      <c r="I74" s="428"/>
      <c r="J74" s="429"/>
      <c r="K74" s="429"/>
      <c r="L74" s="429"/>
      <c r="M74" s="429"/>
      <c r="N74" s="427"/>
      <c r="O74" s="427"/>
      <c r="P74" s="427"/>
      <c r="Q74" s="427"/>
      <c r="R74" s="427"/>
    </row>
    <row r="75" spans="1:18" s="18" customFormat="1" ht="9.75">
      <c r="A75" s="408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</row>
    <row r="76" spans="1:18" s="18" customFormat="1" ht="9.75">
      <c r="A76" s="405"/>
      <c r="B76" s="405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</row>
    <row r="77" spans="1:18" s="18" customFormat="1" ht="9.75">
      <c r="A77" s="405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</row>
    <row r="78" s="18" customFormat="1" ht="9.75"/>
    <row r="79" s="18" customFormat="1" ht="9.75"/>
    <row r="80" s="18" customFormat="1" ht="9.75"/>
    <row r="81" s="18" customFormat="1" ht="9.75"/>
    <row r="82" s="18" customFormat="1" ht="9.75"/>
    <row r="83" s="18" customFormat="1" ht="9.75"/>
  </sheetData>
  <sheetProtection/>
  <mergeCells count="269">
    <mergeCell ref="A17:R17"/>
    <mergeCell ref="L30:R30"/>
    <mergeCell ref="L34:R34"/>
    <mergeCell ref="L33:R33"/>
    <mergeCell ref="L32:R32"/>
    <mergeCell ref="L31:R31"/>
    <mergeCell ref="A30:B30"/>
    <mergeCell ref="A31:B31"/>
    <mergeCell ref="A29:R29"/>
    <mergeCell ref="L27:N27"/>
    <mergeCell ref="A38:B38"/>
    <mergeCell ref="A36:R36"/>
    <mergeCell ref="A37:B37"/>
    <mergeCell ref="D37:F37"/>
    <mergeCell ref="A23:R23"/>
    <mergeCell ref="B26:D26"/>
    <mergeCell ref="G37:I37"/>
    <mergeCell ref="J37:M37"/>
    <mergeCell ref="B27:D27"/>
    <mergeCell ref="E27:G27"/>
    <mergeCell ref="A45:B45"/>
    <mergeCell ref="A44:B44"/>
    <mergeCell ref="A43:B43"/>
    <mergeCell ref="A42:B42"/>
    <mergeCell ref="A32:B32"/>
    <mergeCell ref="A33:B33"/>
    <mergeCell ref="A34:B34"/>
    <mergeCell ref="A41:B41"/>
    <mergeCell ref="A40:B40"/>
    <mergeCell ref="A39:B39"/>
    <mergeCell ref="A51:B51"/>
    <mergeCell ref="A50:B50"/>
    <mergeCell ref="A49:B49"/>
    <mergeCell ref="A48:B48"/>
    <mergeCell ref="A47:B47"/>
    <mergeCell ref="A46:B46"/>
    <mergeCell ref="A57:B57"/>
    <mergeCell ref="A56:B56"/>
    <mergeCell ref="A55:B55"/>
    <mergeCell ref="A54:B54"/>
    <mergeCell ref="A53:B53"/>
    <mergeCell ref="A52:B52"/>
    <mergeCell ref="A65:B65"/>
    <mergeCell ref="A61:B61"/>
    <mergeCell ref="A64:B64"/>
    <mergeCell ref="A60:B60"/>
    <mergeCell ref="A59:B59"/>
    <mergeCell ref="A58:B58"/>
    <mergeCell ref="A63:B63"/>
    <mergeCell ref="A72:B72"/>
    <mergeCell ref="A71:B71"/>
    <mergeCell ref="A70:B70"/>
    <mergeCell ref="A69:B69"/>
    <mergeCell ref="A67:B67"/>
    <mergeCell ref="A66:B66"/>
    <mergeCell ref="N74:R74"/>
    <mergeCell ref="J74:M74"/>
    <mergeCell ref="A35:R35"/>
    <mergeCell ref="C31:K31"/>
    <mergeCell ref="C32:K32"/>
    <mergeCell ref="C33:K33"/>
    <mergeCell ref="C34:K34"/>
    <mergeCell ref="N69:R69"/>
    <mergeCell ref="N70:R70"/>
    <mergeCell ref="N71:R71"/>
    <mergeCell ref="N72:R72"/>
    <mergeCell ref="N73:R73"/>
    <mergeCell ref="G74:I7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G69:I69"/>
    <mergeCell ref="G70:I70"/>
    <mergeCell ref="G71:I71"/>
    <mergeCell ref="G73:I73"/>
    <mergeCell ref="A11:R11"/>
    <mergeCell ref="D69:F69"/>
    <mergeCell ref="G65:I65"/>
    <mergeCell ref="G66:I66"/>
    <mergeCell ref="G67:I67"/>
    <mergeCell ref="G68:I68"/>
    <mergeCell ref="D65:F65"/>
    <mergeCell ref="D66:F66"/>
    <mergeCell ref="D67:F67"/>
    <mergeCell ref="A68:B68"/>
    <mergeCell ref="A10:D10"/>
    <mergeCell ref="B25:D25"/>
    <mergeCell ref="E25:G25"/>
    <mergeCell ref="H25:K25"/>
    <mergeCell ref="A24:R24"/>
    <mergeCell ref="P21:R21"/>
    <mergeCell ref="I22:L22"/>
    <mergeCell ref="M22:O22"/>
    <mergeCell ref="P22:R22"/>
    <mergeCell ref="A21:E21"/>
    <mergeCell ref="A74:B74"/>
    <mergeCell ref="D73:F73"/>
    <mergeCell ref="D74:F74"/>
    <mergeCell ref="G64:I64"/>
    <mergeCell ref="D70:F70"/>
    <mergeCell ref="D71:F71"/>
    <mergeCell ref="D72:F72"/>
    <mergeCell ref="G72:I72"/>
    <mergeCell ref="D64:F64"/>
    <mergeCell ref="A73:B73"/>
    <mergeCell ref="N65:R65"/>
    <mergeCell ref="N66:R66"/>
    <mergeCell ref="J64:M64"/>
    <mergeCell ref="N64:R64"/>
    <mergeCell ref="D68:F68"/>
    <mergeCell ref="N67:R67"/>
    <mergeCell ref="N68:R68"/>
    <mergeCell ref="D63:F63"/>
    <mergeCell ref="G63:I63"/>
    <mergeCell ref="J63:M63"/>
    <mergeCell ref="N62:R62"/>
    <mergeCell ref="N63:R63"/>
    <mergeCell ref="A62:B62"/>
    <mergeCell ref="D62:F62"/>
    <mergeCell ref="N61:R61"/>
    <mergeCell ref="D61:F61"/>
    <mergeCell ref="G61:I61"/>
    <mergeCell ref="J61:M61"/>
    <mergeCell ref="G62:I62"/>
    <mergeCell ref="J62:M62"/>
    <mergeCell ref="N59:R59"/>
    <mergeCell ref="N60:R60"/>
    <mergeCell ref="D59:F59"/>
    <mergeCell ref="G59:I59"/>
    <mergeCell ref="J59:M59"/>
    <mergeCell ref="D60:F60"/>
    <mergeCell ref="G60:I60"/>
    <mergeCell ref="J60:M60"/>
    <mergeCell ref="N57:R57"/>
    <mergeCell ref="N58:R58"/>
    <mergeCell ref="D57:F57"/>
    <mergeCell ref="G57:I57"/>
    <mergeCell ref="J57:M57"/>
    <mergeCell ref="D58:F58"/>
    <mergeCell ref="G58:I58"/>
    <mergeCell ref="J58:M58"/>
    <mergeCell ref="N55:R55"/>
    <mergeCell ref="N56:R56"/>
    <mergeCell ref="D55:F55"/>
    <mergeCell ref="G55:I55"/>
    <mergeCell ref="J55:M55"/>
    <mergeCell ref="D56:F56"/>
    <mergeCell ref="G56:I56"/>
    <mergeCell ref="J56:M56"/>
    <mergeCell ref="N53:R53"/>
    <mergeCell ref="N54:R54"/>
    <mergeCell ref="D53:F53"/>
    <mergeCell ref="G53:I53"/>
    <mergeCell ref="J53:M53"/>
    <mergeCell ref="D54:F54"/>
    <mergeCell ref="G54:I54"/>
    <mergeCell ref="J54:M54"/>
    <mergeCell ref="N51:R51"/>
    <mergeCell ref="N52:R52"/>
    <mergeCell ref="D51:F51"/>
    <mergeCell ref="G51:I51"/>
    <mergeCell ref="J51:M51"/>
    <mergeCell ref="D52:F52"/>
    <mergeCell ref="G52:I52"/>
    <mergeCell ref="J52:M52"/>
    <mergeCell ref="N49:R49"/>
    <mergeCell ref="N50:R50"/>
    <mergeCell ref="D49:F49"/>
    <mergeCell ref="G49:I49"/>
    <mergeCell ref="J49:M49"/>
    <mergeCell ref="D50:F50"/>
    <mergeCell ref="G50:I50"/>
    <mergeCell ref="J50:M50"/>
    <mergeCell ref="G46:I46"/>
    <mergeCell ref="J46:M46"/>
    <mergeCell ref="N47:R47"/>
    <mergeCell ref="N48:R48"/>
    <mergeCell ref="D47:F47"/>
    <mergeCell ref="G47:I47"/>
    <mergeCell ref="J47:M47"/>
    <mergeCell ref="D48:F48"/>
    <mergeCell ref="G48:I48"/>
    <mergeCell ref="J48:M48"/>
    <mergeCell ref="G44:I44"/>
    <mergeCell ref="J44:M44"/>
    <mergeCell ref="N44:R44"/>
    <mergeCell ref="D44:F44"/>
    <mergeCell ref="N45:R45"/>
    <mergeCell ref="N46:R46"/>
    <mergeCell ref="D45:F45"/>
    <mergeCell ref="G45:I45"/>
    <mergeCell ref="J45:M45"/>
    <mergeCell ref="D46:F46"/>
    <mergeCell ref="N42:R42"/>
    <mergeCell ref="N43:R43"/>
    <mergeCell ref="D42:F42"/>
    <mergeCell ref="G42:I42"/>
    <mergeCell ref="J42:M42"/>
    <mergeCell ref="D43:F43"/>
    <mergeCell ref="G43:I43"/>
    <mergeCell ref="J43:M43"/>
    <mergeCell ref="N40:R40"/>
    <mergeCell ref="N41:R41"/>
    <mergeCell ref="D40:F40"/>
    <mergeCell ref="G40:I40"/>
    <mergeCell ref="J40:M40"/>
    <mergeCell ref="D41:F41"/>
    <mergeCell ref="G41:I41"/>
    <mergeCell ref="J41:M41"/>
    <mergeCell ref="N38:R38"/>
    <mergeCell ref="N39:R39"/>
    <mergeCell ref="D38:F38"/>
    <mergeCell ref="G38:I38"/>
    <mergeCell ref="J38:M38"/>
    <mergeCell ref="D39:F39"/>
    <mergeCell ref="G39:I39"/>
    <mergeCell ref="J39:M39"/>
    <mergeCell ref="H26:K26"/>
    <mergeCell ref="L26:N26"/>
    <mergeCell ref="O26:P26"/>
    <mergeCell ref="A28:R28"/>
    <mergeCell ref="C30:K30"/>
    <mergeCell ref="N37:R37"/>
    <mergeCell ref="O27:P27"/>
    <mergeCell ref="Q27:R27"/>
    <mergeCell ref="H27:K27"/>
    <mergeCell ref="F21:H21"/>
    <mergeCell ref="I21:L21"/>
    <mergeCell ref="M21:O21"/>
    <mergeCell ref="A22:E22"/>
    <mergeCell ref="F22:H22"/>
    <mergeCell ref="Q26:R26"/>
    <mergeCell ref="L25:N25"/>
    <mergeCell ref="O25:P25"/>
    <mergeCell ref="Q25:R25"/>
    <mergeCell ref="E26:G26"/>
    <mergeCell ref="A18:R18"/>
    <mergeCell ref="F19:L19"/>
    <mergeCell ref="M19:O20"/>
    <mergeCell ref="P19:R20"/>
    <mergeCell ref="F20:H20"/>
    <mergeCell ref="I20:L20"/>
    <mergeCell ref="A19:E20"/>
    <mergeCell ref="A1:O1"/>
    <mergeCell ref="A2:R2"/>
    <mergeCell ref="A3:P3"/>
    <mergeCell ref="G9:R9"/>
    <mergeCell ref="A8:R8"/>
    <mergeCell ref="A4:R4"/>
    <mergeCell ref="A5:R5"/>
    <mergeCell ref="A6:R6"/>
    <mergeCell ref="A7:R7"/>
    <mergeCell ref="A9:F9"/>
    <mergeCell ref="A77:R77"/>
    <mergeCell ref="E10:R10"/>
    <mergeCell ref="A12:R12"/>
    <mergeCell ref="A75:R75"/>
    <mergeCell ref="A76:R76"/>
    <mergeCell ref="A13:R13"/>
    <mergeCell ref="A14:J15"/>
    <mergeCell ref="K14:R15"/>
    <mergeCell ref="A16:J16"/>
    <mergeCell ref="K16:R16"/>
  </mergeCells>
  <printOptions/>
  <pageMargins left="0.5905511811023623" right="0.2755905511811024" top="0.51" bottom="0.3937007874015748" header="0.5118110236220472" footer="0.5118110236220472"/>
  <pageSetup horizontalDpi="600" verticalDpi="600" orientation="portrait" paperSize="9" scale="90" r:id="rId1"/>
  <ignoredErrors>
    <ignoredError sqref="C38:C7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34">
      <selection activeCell="A2" sqref="A2"/>
    </sheetView>
  </sheetViews>
  <sheetFormatPr defaultColWidth="9.00390625" defaultRowHeight="12.75"/>
  <cols>
    <col min="1" max="1" width="4.625" style="0" customWidth="1"/>
    <col min="2" max="2" width="22.375" style="0" customWidth="1"/>
    <col min="3" max="4" width="10.75390625" style="0" customWidth="1"/>
    <col min="5" max="7" width="11.75390625" style="0" customWidth="1"/>
    <col min="8" max="8" width="12.75390625" style="0" customWidth="1"/>
    <col min="9" max="9" width="11.75390625" style="0" customWidth="1"/>
    <col min="10" max="10" width="12.875" style="0" customWidth="1"/>
    <col min="11" max="11" width="10.75390625" style="0" customWidth="1"/>
    <col min="12" max="12" width="13.25390625" style="0" customWidth="1"/>
    <col min="13" max="14" width="11.75390625" style="0" customWidth="1"/>
  </cols>
  <sheetData>
    <row r="1" spans="1:14" ht="15">
      <c r="A1" s="527">
        <v>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4" ht="15">
      <c r="A2" s="117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9.5" customHeight="1" thickBot="1">
      <c r="A4" s="554" t="s">
        <v>362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6"/>
    </row>
    <row r="5" spans="1:14" ht="15" customHeight="1">
      <c r="A5" s="530" t="s">
        <v>263</v>
      </c>
      <c r="B5" s="532" t="s">
        <v>264</v>
      </c>
      <c r="C5" s="533"/>
      <c r="D5" s="536" t="s">
        <v>265</v>
      </c>
      <c r="E5" s="548" t="s">
        <v>266</v>
      </c>
      <c r="F5" s="549"/>
      <c r="G5" s="549"/>
      <c r="H5" s="550"/>
      <c r="I5" s="536" t="s">
        <v>328</v>
      </c>
      <c r="J5" s="545" t="s">
        <v>329</v>
      </c>
      <c r="K5" s="546"/>
      <c r="L5" s="546"/>
      <c r="M5" s="546"/>
      <c r="N5" s="547"/>
    </row>
    <row r="6" spans="1:14" ht="43.5" customHeight="1" thickBot="1">
      <c r="A6" s="531"/>
      <c r="B6" s="534"/>
      <c r="C6" s="535"/>
      <c r="D6" s="506"/>
      <c r="E6" s="551"/>
      <c r="F6" s="552"/>
      <c r="G6" s="552"/>
      <c r="H6" s="553"/>
      <c r="I6" s="506"/>
      <c r="J6" s="119" t="s">
        <v>330</v>
      </c>
      <c r="K6" s="119" t="s">
        <v>331</v>
      </c>
      <c r="L6" s="119" t="s">
        <v>10</v>
      </c>
      <c r="M6" s="119" t="s">
        <v>332</v>
      </c>
      <c r="N6" s="120" t="s">
        <v>258</v>
      </c>
    </row>
    <row r="7" spans="1:14" ht="12" customHeight="1" thickBot="1">
      <c r="A7" s="121">
        <v>1</v>
      </c>
      <c r="B7" s="528">
        <v>2</v>
      </c>
      <c r="C7" s="529"/>
      <c r="D7" s="122">
        <v>3</v>
      </c>
      <c r="E7" s="540">
        <v>4</v>
      </c>
      <c r="F7" s="541"/>
      <c r="G7" s="541"/>
      <c r="H7" s="542"/>
      <c r="I7" s="122">
        <v>5</v>
      </c>
      <c r="J7" s="122">
        <v>6</v>
      </c>
      <c r="K7" s="122">
        <v>7</v>
      </c>
      <c r="L7" s="122">
        <v>8</v>
      </c>
      <c r="M7" s="122">
        <v>9</v>
      </c>
      <c r="N7" s="123">
        <v>10</v>
      </c>
    </row>
    <row r="8" spans="1:14" ht="13.5" thickTop="1">
      <c r="A8" s="124" t="s">
        <v>333</v>
      </c>
      <c r="B8" s="514"/>
      <c r="C8" s="515"/>
      <c r="D8" s="125"/>
      <c r="E8" s="537"/>
      <c r="F8" s="538"/>
      <c r="G8" s="538"/>
      <c r="H8" s="539"/>
      <c r="I8" s="126">
        <f>SUM(J8:N8)</f>
        <v>0</v>
      </c>
      <c r="J8" s="127"/>
      <c r="K8" s="127"/>
      <c r="L8" s="127"/>
      <c r="M8" s="127"/>
      <c r="N8" s="128"/>
    </row>
    <row r="9" spans="1:14" ht="12.75">
      <c r="A9" s="129" t="s">
        <v>334</v>
      </c>
      <c r="B9" s="543"/>
      <c r="C9" s="544"/>
      <c r="D9" s="73"/>
      <c r="E9" s="516"/>
      <c r="F9" s="517"/>
      <c r="G9" s="517"/>
      <c r="H9" s="518"/>
      <c r="I9" s="126">
        <f>SUM(J9:N9)</f>
        <v>0</v>
      </c>
      <c r="J9" s="130"/>
      <c r="K9" s="130"/>
      <c r="L9" s="130"/>
      <c r="M9" s="130"/>
      <c r="N9" s="131"/>
    </row>
    <row r="10" spans="1:14" ht="12.75">
      <c r="A10" s="129" t="s">
        <v>335</v>
      </c>
      <c r="B10" s="543"/>
      <c r="C10" s="544"/>
      <c r="D10" s="73"/>
      <c r="E10" s="516"/>
      <c r="F10" s="517"/>
      <c r="G10" s="517"/>
      <c r="H10" s="518"/>
      <c r="I10" s="126">
        <f>SUM(J10:N10)</f>
        <v>0</v>
      </c>
      <c r="J10" s="130"/>
      <c r="K10" s="130"/>
      <c r="L10" s="130"/>
      <c r="M10" s="130"/>
      <c r="N10" s="131"/>
    </row>
    <row r="11" spans="1:14" ht="13.5" thickBot="1">
      <c r="A11" s="132"/>
      <c r="B11" s="519"/>
      <c r="C11" s="520"/>
      <c r="D11" s="133"/>
      <c r="E11" s="559"/>
      <c r="F11" s="560"/>
      <c r="G11" s="560"/>
      <c r="H11" s="561"/>
      <c r="I11" s="134"/>
      <c r="J11" s="135"/>
      <c r="K11" s="135"/>
      <c r="L11" s="135"/>
      <c r="M11" s="135"/>
      <c r="N11" s="136"/>
    </row>
    <row r="12" spans="1:14" ht="5.25" customHeight="1" thickTop="1">
      <c r="A12" s="562"/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4"/>
    </row>
    <row r="13" spans="1:14" ht="16.5" customHeight="1" thickBot="1">
      <c r="A13" s="521" t="s">
        <v>323</v>
      </c>
      <c r="B13" s="522"/>
      <c r="C13" s="522"/>
      <c r="D13" s="522"/>
      <c r="E13" s="522"/>
      <c r="F13" s="522"/>
      <c r="G13" s="522"/>
      <c r="H13" s="523"/>
      <c r="I13" s="137">
        <f>SUM(J13:N13)</f>
        <v>0</v>
      </c>
      <c r="J13" s="138">
        <f>SUM(J8:J10)</f>
        <v>0</v>
      </c>
      <c r="K13" s="138">
        <f>SUM(K8:K10)</f>
        <v>0</v>
      </c>
      <c r="L13" s="138">
        <f>SUM(L8:L10)</f>
        <v>0</v>
      </c>
      <c r="M13" s="138">
        <f>SUM(M8:M10)</f>
        <v>0</v>
      </c>
      <c r="N13" s="139">
        <f>SUM(N8:N10)</f>
        <v>0</v>
      </c>
    </row>
    <row r="14" spans="1:14" ht="16.5" customHeight="1">
      <c r="A14" s="207"/>
      <c r="B14" s="207"/>
      <c r="C14" s="207"/>
      <c r="D14" s="207"/>
      <c r="E14" s="207"/>
      <c r="F14" s="207"/>
      <c r="G14" s="207"/>
      <c r="H14" s="207"/>
      <c r="I14" s="208"/>
      <c r="J14" s="209"/>
      <c r="K14" s="209"/>
      <c r="L14" s="209"/>
      <c r="M14" s="209"/>
      <c r="N14" s="209"/>
    </row>
    <row r="15" spans="1:14" ht="16.5" customHeight="1">
      <c r="A15" s="207"/>
      <c r="B15" s="207"/>
      <c r="C15" s="207"/>
      <c r="D15" s="207"/>
      <c r="E15" s="207"/>
      <c r="F15" s="207"/>
      <c r="G15" s="207"/>
      <c r="H15" s="207"/>
      <c r="I15" s="208"/>
      <c r="J15" s="209"/>
      <c r="K15" s="209"/>
      <c r="L15" s="209"/>
      <c r="M15" s="209"/>
      <c r="N15" s="209"/>
    </row>
    <row r="16" spans="1:14" ht="15">
      <c r="A16" s="140"/>
      <c r="B16" s="140"/>
      <c r="C16" s="140"/>
      <c r="D16" s="140"/>
      <c r="E16" s="140"/>
      <c r="F16" s="140"/>
      <c r="G16" s="140"/>
      <c r="H16" s="117"/>
      <c r="I16" s="117"/>
      <c r="J16" s="117"/>
      <c r="K16" s="117"/>
      <c r="L16" s="117"/>
      <c r="M16" s="117"/>
      <c r="N16" s="117"/>
    </row>
    <row r="17" spans="1:14" ht="18.75" customHeight="1">
      <c r="A17" s="494" t="s">
        <v>267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6"/>
    </row>
    <row r="18" spans="1:14" ht="15">
      <c r="A18" s="140"/>
      <c r="B18" s="140"/>
      <c r="C18" s="140"/>
      <c r="D18" s="140"/>
      <c r="E18" s="140"/>
      <c r="F18" s="140"/>
      <c r="G18" s="140"/>
      <c r="H18" s="117"/>
      <c r="I18" s="117"/>
      <c r="J18" s="117"/>
      <c r="K18" s="117"/>
      <c r="L18" s="117"/>
      <c r="M18" s="117"/>
      <c r="N18" s="117"/>
    </row>
    <row r="19" spans="1:14" ht="15">
      <c r="A19" s="140"/>
      <c r="B19" s="140"/>
      <c r="C19" s="140"/>
      <c r="D19" s="140"/>
      <c r="E19" s="140"/>
      <c r="F19" s="140"/>
      <c r="G19" s="140"/>
      <c r="H19" s="117"/>
      <c r="I19" s="117"/>
      <c r="J19" s="117"/>
      <c r="K19" s="117"/>
      <c r="L19" s="117"/>
      <c r="M19" s="117"/>
      <c r="N19" s="117"/>
    </row>
    <row r="20" spans="1:14" s="141" customFormat="1" ht="17.25" customHeight="1" thickBot="1">
      <c r="A20" s="142"/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s="141" customFormat="1" ht="19.5" customHeight="1">
      <c r="A21" s="524" t="s">
        <v>361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6"/>
    </row>
    <row r="22" spans="1:14" s="141" customFormat="1" ht="37.5" customHeight="1">
      <c r="A22" s="210" t="s">
        <v>263</v>
      </c>
      <c r="B22" s="410" t="s">
        <v>292</v>
      </c>
      <c r="C22" s="410"/>
      <c r="D22" s="410"/>
      <c r="E22" s="410"/>
      <c r="F22" s="410"/>
      <c r="G22" s="410" t="s">
        <v>357</v>
      </c>
      <c r="H22" s="410"/>
      <c r="I22" s="410" t="s">
        <v>11</v>
      </c>
      <c r="J22" s="410"/>
      <c r="K22" s="410" t="s">
        <v>358</v>
      </c>
      <c r="L22" s="410"/>
      <c r="M22" s="410" t="s">
        <v>359</v>
      </c>
      <c r="N22" s="507"/>
    </row>
    <row r="23" spans="1:14" s="141" customFormat="1" ht="17.25" customHeight="1">
      <c r="A23" s="211"/>
      <c r="B23" s="512"/>
      <c r="C23" s="512"/>
      <c r="D23" s="512"/>
      <c r="E23" s="512"/>
      <c r="F23" s="512"/>
      <c r="G23" s="510"/>
      <c r="H23" s="510"/>
      <c r="I23" s="510"/>
      <c r="J23" s="510"/>
      <c r="K23" s="510"/>
      <c r="L23" s="510"/>
      <c r="M23" s="510"/>
      <c r="N23" s="511"/>
    </row>
    <row r="24" spans="1:14" s="141" customFormat="1" ht="17.25" customHeight="1">
      <c r="A24" s="211"/>
      <c r="B24" s="512"/>
      <c r="C24" s="512"/>
      <c r="D24" s="512"/>
      <c r="E24" s="512"/>
      <c r="F24" s="512"/>
      <c r="G24" s="510"/>
      <c r="H24" s="510"/>
      <c r="I24" s="510"/>
      <c r="J24" s="510"/>
      <c r="K24" s="510"/>
      <c r="L24" s="510"/>
      <c r="M24" s="510"/>
      <c r="N24" s="511"/>
    </row>
    <row r="25" spans="1:14" s="141" customFormat="1" ht="17.25" customHeight="1">
      <c r="A25" s="211"/>
      <c r="B25" s="512"/>
      <c r="C25" s="512"/>
      <c r="D25" s="512"/>
      <c r="E25" s="512"/>
      <c r="F25" s="512"/>
      <c r="G25" s="510"/>
      <c r="H25" s="510"/>
      <c r="I25" s="510"/>
      <c r="J25" s="510"/>
      <c r="K25" s="510"/>
      <c r="L25" s="510"/>
      <c r="M25" s="510"/>
      <c r="N25" s="511"/>
    </row>
    <row r="26" spans="1:14" s="141" customFormat="1" ht="17.25" customHeight="1" thickBot="1">
      <c r="A26" s="212"/>
      <c r="B26" s="513"/>
      <c r="C26" s="513"/>
      <c r="D26" s="513"/>
      <c r="E26" s="513"/>
      <c r="F26" s="513"/>
      <c r="G26" s="508"/>
      <c r="H26" s="508"/>
      <c r="I26" s="508"/>
      <c r="J26" s="508"/>
      <c r="K26" s="508"/>
      <c r="L26" s="508"/>
      <c r="M26" s="508"/>
      <c r="N26" s="509"/>
    </row>
    <row r="27" spans="1:14" s="141" customFormat="1" ht="19.5" customHeight="1" thickBot="1" thickTop="1">
      <c r="A27" s="503" t="s">
        <v>359</v>
      </c>
      <c r="B27" s="504"/>
      <c r="C27" s="504"/>
      <c r="D27" s="504"/>
      <c r="E27" s="504"/>
      <c r="F27" s="504"/>
      <c r="G27" s="497">
        <f>SUM(G23:H26)</f>
        <v>0</v>
      </c>
      <c r="H27" s="497"/>
      <c r="I27" s="497">
        <f>SUM(I23:J26)</f>
        <v>0</v>
      </c>
      <c r="J27" s="497"/>
      <c r="K27" s="497">
        <f>SUM(K23:L26)</f>
        <v>0</v>
      </c>
      <c r="L27" s="497"/>
      <c r="M27" s="498">
        <f>SUM(G27:L27)</f>
        <v>0</v>
      </c>
      <c r="N27" s="499"/>
    </row>
    <row r="28" spans="1:14" s="141" customFormat="1" ht="19.5" customHeight="1" thickBot="1">
      <c r="A28" s="505" t="s">
        <v>360</v>
      </c>
      <c r="B28" s="506"/>
      <c r="C28" s="506"/>
      <c r="D28" s="506"/>
      <c r="E28" s="506"/>
      <c r="F28" s="506"/>
      <c r="G28" s="500"/>
      <c r="H28" s="500"/>
      <c r="I28" s="500"/>
      <c r="J28" s="500"/>
      <c r="K28" s="500"/>
      <c r="L28" s="500"/>
      <c r="M28" s="501">
        <v>1</v>
      </c>
      <c r="N28" s="502"/>
    </row>
    <row r="29" spans="1:14" s="141" customFormat="1" ht="17.25" customHeight="1">
      <c r="A29" s="142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 s="141" customFormat="1" ht="17.25" customHeight="1">
      <c r="A30" s="14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s="141" customFormat="1" ht="17.25" customHeight="1">
      <c r="A31" s="142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s="141" customFormat="1" ht="17.25" customHeight="1">
      <c r="A32" s="494" t="s">
        <v>268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6"/>
    </row>
    <row r="33" spans="1:14" ht="14.25">
      <c r="A33" s="142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s="141" customFormat="1" ht="18" customHeight="1">
      <c r="A34" s="142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  <row r="35" spans="1:14" ht="12.75">
      <c r="A35" s="141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 customHeight="1"/>
    <row r="37" spans="2:14" ht="12.75" customHeight="1">
      <c r="B37" s="558" t="s">
        <v>336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</row>
    <row r="38" spans="2:14" ht="12.75">
      <c r="B38" s="77" t="s">
        <v>293</v>
      </c>
      <c r="C38" s="144"/>
      <c r="D38" s="145"/>
      <c r="E38" s="145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2:14" ht="36" customHeight="1">
      <c r="B39" s="557" t="s">
        <v>294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</row>
    <row r="40" spans="2:14" ht="12.75" customHeight="1">
      <c r="B40" s="558" t="s">
        <v>269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</row>
    <row r="41" spans="2:14" ht="25.5" customHeight="1">
      <c r="B41" s="558" t="s">
        <v>270</v>
      </c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</row>
    <row r="42" spans="2:14" ht="12.75" customHeight="1">
      <c r="B42" s="558" t="s">
        <v>337</v>
      </c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</row>
    <row r="43" spans="2:14" ht="12.75">
      <c r="B43" s="558" t="s">
        <v>271</v>
      </c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</row>
    <row r="44" spans="2:14" ht="12.75">
      <c r="B44" s="558" t="s">
        <v>272</v>
      </c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</row>
    <row r="45" spans="2:14" ht="12.75">
      <c r="B45" s="558" t="s">
        <v>273</v>
      </c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</row>
    <row r="46" spans="2:14" ht="12.75">
      <c r="B46" s="78"/>
      <c r="C46" s="144"/>
      <c r="D46" s="145"/>
      <c r="E46" s="145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2:14" ht="12.75">
      <c r="B47" s="78"/>
      <c r="C47" s="144"/>
      <c r="D47" s="145"/>
      <c r="E47" s="145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2:14" ht="12.75">
      <c r="B48" s="78"/>
      <c r="C48" s="144"/>
      <c r="D48" s="145"/>
      <c r="E48" s="145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2:14" ht="12.75">
      <c r="B49" s="78"/>
      <c r="C49" s="144"/>
      <c r="D49" s="145"/>
      <c r="E49" s="145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2:14" ht="12.75">
      <c r="B50" s="78"/>
      <c r="C50" s="144"/>
      <c r="D50" s="145"/>
      <c r="E50" s="145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2:14" ht="12.75">
      <c r="B51" s="79"/>
      <c r="C51" s="67"/>
      <c r="D51" s="146"/>
      <c r="E51" s="146"/>
      <c r="F51" s="67"/>
      <c r="G51" s="67"/>
      <c r="H51" s="67"/>
      <c r="I51" s="67"/>
      <c r="J51" s="67"/>
      <c r="K51" s="67"/>
      <c r="L51" s="67"/>
      <c r="M51" s="67"/>
      <c r="N51" s="67"/>
    </row>
    <row r="52" spans="2:14" ht="12.75">
      <c r="B52" s="147" t="s">
        <v>363</v>
      </c>
      <c r="C52" s="67"/>
      <c r="J52" s="67"/>
      <c r="K52" s="67"/>
      <c r="L52" s="67"/>
      <c r="M52" s="67"/>
      <c r="N52" s="67"/>
    </row>
    <row r="53" spans="2:14" ht="13.5">
      <c r="B53" s="148" t="s">
        <v>364</v>
      </c>
      <c r="C53" s="67"/>
      <c r="J53" s="67"/>
      <c r="K53" s="67"/>
      <c r="L53" s="67"/>
      <c r="M53" s="67"/>
      <c r="N53" s="67"/>
    </row>
    <row r="54" spans="2:14" ht="13.5">
      <c r="B54" s="80"/>
      <c r="C54" s="67"/>
      <c r="J54" s="67"/>
      <c r="K54" s="67"/>
      <c r="L54" s="67"/>
      <c r="M54" s="67"/>
      <c r="N54" s="67"/>
    </row>
    <row r="55" spans="2:14" ht="13.5">
      <c r="B55" s="80"/>
      <c r="C55" s="67"/>
      <c r="J55" s="67"/>
      <c r="K55" s="67"/>
      <c r="L55" s="67"/>
      <c r="M55" s="67"/>
      <c r="N55" s="67"/>
    </row>
    <row r="56" spans="2:14" ht="13.5">
      <c r="B56" s="80"/>
      <c r="C56" s="67"/>
      <c r="J56" s="67"/>
      <c r="K56" s="67"/>
      <c r="L56" s="67"/>
      <c r="M56" s="67"/>
      <c r="N56" s="67"/>
    </row>
    <row r="57" spans="2:14" ht="13.5">
      <c r="B57" s="80"/>
      <c r="C57" s="67"/>
      <c r="J57" s="67"/>
      <c r="K57" s="67"/>
      <c r="L57" s="67"/>
      <c r="M57" s="67"/>
      <c r="N57" s="67"/>
    </row>
    <row r="58" spans="2:14" ht="13.5">
      <c r="B58" s="80"/>
      <c r="C58" s="67"/>
      <c r="J58" s="67"/>
      <c r="K58" s="67"/>
      <c r="L58" s="67"/>
      <c r="M58" s="67"/>
      <c r="N58" s="67"/>
    </row>
    <row r="59" spans="2:14" ht="13.5">
      <c r="B59" s="80"/>
      <c r="C59" s="67"/>
      <c r="J59" s="67"/>
      <c r="K59" s="67"/>
      <c r="L59" s="67"/>
      <c r="M59" s="67"/>
      <c r="N59" s="67"/>
    </row>
    <row r="60" spans="2:14" ht="13.5">
      <c r="B60" s="80"/>
      <c r="C60" s="67"/>
      <c r="J60" s="67"/>
      <c r="K60" s="67"/>
      <c r="L60" s="67"/>
      <c r="M60" s="67"/>
      <c r="N60" s="67"/>
    </row>
  </sheetData>
  <sheetProtection/>
  <mergeCells count="66">
    <mergeCell ref="B40:N40"/>
    <mergeCell ref="B45:N45"/>
    <mergeCell ref="B41:N41"/>
    <mergeCell ref="B42:N42"/>
    <mergeCell ref="B43:N43"/>
    <mergeCell ref="B44:N44"/>
    <mergeCell ref="J5:N5"/>
    <mergeCell ref="I5:I6"/>
    <mergeCell ref="E5:H6"/>
    <mergeCell ref="A4:N4"/>
    <mergeCell ref="B39:N39"/>
    <mergeCell ref="B37:N37"/>
    <mergeCell ref="E11:H11"/>
    <mergeCell ref="A12:N12"/>
    <mergeCell ref="A17:N17"/>
    <mergeCell ref="B22:F22"/>
    <mergeCell ref="A21:N21"/>
    <mergeCell ref="A1:N1"/>
    <mergeCell ref="B7:C7"/>
    <mergeCell ref="A5:A6"/>
    <mergeCell ref="B5:C6"/>
    <mergeCell ref="D5:D6"/>
    <mergeCell ref="E8:H8"/>
    <mergeCell ref="E7:H7"/>
    <mergeCell ref="B9:C9"/>
    <mergeCell ref="B10:C10"/>
    <mergeCell ref="B8:C8"/>
    <mergeCell ref="I27:J27"/>
    <mergeCell ref="E9:H9"/>
    <mergeCell ref="B11:C11"/>
    <mergeCell ref="A13:H13"/>
    <mergeCell ref="E10:H10"/>
    <mergeCell ref="B23:F23"/>
    <mergeCell ref="G23:H23"/>
    <mergeCell ref="I23:J23"/>
    <mergeCell ref="I24:J24"/>
    <mergeCell ref="K24:L24"/>
    <mergeCell ref="B26:F26"/>
    <mergeCell ref="G26:H26"/>
    <mergeCell ref="I26:J26"/>
    <mergeCell ref="K26:L26"/>
    <mergeCell ref="G22:H22"/>
    <mergeCell ref="I22:J22"/>
    <mergeCell ref="K22:L22"/>
    <mergeCell ref="B24:F24"/>
    <mergeCell ref="G24:H24"/>
    <mergeCell ref="M22:N22"/>
    <mergeCell ref="M26:N26"/>
    <mergeCell ref="M24:N24"/>
    <mergeCell ref="K23:L23"/>
    <mergeCell ref="M23:N23"/>
    <mergeCell ref="B25:F25"/>
    <mergeCell ref="G25:H25"/>
    <mergeCell ref="I25:J25"/>
    <mergeCell ref="K25:L25"/>
    <mergeCell ref="M25:N25"/>
    <mergeCell ref="A32:N32"/>
    <mergeCell ref="K27:L27"/>
    <mergeCell ref="M27:N27"/>
    <mergeCell ref="K28:L28"/>
    <mergeCell ref="I28:J28"/>
    <mergeCell ref="M28:N28"/>
    <mergeCell ref="A27:F27"/>
    <mergeCell ref="A28:F28"/>
    <mergeCell ref="G27:H27"/>
    <mergeCell ref="G28:H28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56" r:id="rId1"/>
  <ignoredErrors>
    <ignoredError sqref="J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2022-10-26T12:09:05Z</cp:lastPrinted>
  <dcterms:created xsi:type="dcterms:W3CDTF">2003-03-13T16:00:22Z</dcterms:created>
  <dcterms:modified xsi:type="dcterms:W3CDTF">2022-10-26T13:06:32Z</dcterms:modified>
  <cp:category/>
  <cp:version/>
  <cp:contentType/>
  <cp:contentStatus/>
</cp:coreProperties>
</file>