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4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'фінплан'!$A$1:$G$110</definedName>
  </definedNames>
  <calcPr fullCalcOnLoad="1"/>
</workbook>
</file>

<file path=xl/sharedStrings.xml><?xml version="1.0" encoding="utf-8"?>
<sst xmlns="http://schemas.openxmlformats.org/spreadsheetml/2006/main" count="641" uniqueCount="450">
  <si>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</si>
  <si>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</si>
  <si>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</si>
  <si>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</si>
  <si>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</si>
  <si>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</si>
  <si>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</si>
  <si>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</si>
  <si>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</si>
  <si>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</si>
  <si>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</si>
  <si>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</si>
  <si>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</si>
  <si>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</si>
  <si>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</si>
  <si>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</si>
  <si>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</si>
  <si>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</si>
  <si>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</si>
  <si>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</si>
  <si>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</si>
  <si>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</si>
  <si>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</si>
  <si>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</si>
  <si>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</si>
  <si>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</si>
  <si>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</si>
  <si>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</si>
  <si>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</si>
  <si>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</si>
  <si>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</si>
  <si>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</si>
  <si>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</si>
  <si>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</si>
  <si>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</si>
  <si>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</si>
  <si>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</si>
  <si>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</si>
  <si>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</si>
  <si>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</si>
  <si>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</si>
  <si>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</si>
  <si>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</si>
  <si>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</si>
  <si>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</si>
  <si>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</si>
  <si>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</si>
  <si>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</si>
  <si>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</si>
  <si>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</si>
  <si>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</si>
  <si>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</si>
  <si>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</si>
  <si>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</si>
  <si>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</si>
  <si>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</si>
  <si>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</si>
  <si>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</si>
  <si>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</si>
  <si>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</si>
  <si>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</si>
  <si>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</si>
  <si>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</si>
  <si>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</si>
  <si>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</si>
  <si>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</si>
  <si>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</si>
  <si>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</si>
  <si>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</si>
  <si>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</si>
  <si>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</si>
  <si>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</si>
  <si>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</si>
  <si>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</si>
  <si>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</si>
  <si>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</si>
  <si>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</si>
  <si>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</si>
  <si>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</si>
  <si>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</si>
  <si>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</si>
  <si>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</si>
  <si>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</si>
  <si>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</si>
  <si>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</si>
  <si>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</si>
  <si>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</si>
  <si>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</si>
  <si>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</si>
  <si>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</si>
  <si>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</si>
  <si>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</si>
  <si>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</si>
  <si>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</si>
  <si>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</si>
  <si>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</si>
  <si>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</si>
  <si>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</si>
  <si>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</si>
  <si>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</si>
  <si>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</si>
  <si>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</si>
  <si>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</si>
  <si>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</si>
  <si>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</si>
  <si>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</si>
  <si>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</si>
  <si>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</si>
  <si>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</si>
  <si>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</si>
  <si>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</si>
  <si>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</si>
  <si>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</si>
  <si>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</si>
  <si>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</si>
  <si>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</si>
  <si>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</si>
  <si>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</si>
  <si>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</si>
  <si>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</si>
  <si>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</si>
  <si>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</si>
  <si>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</si>
  <si>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</si>
  <si>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</si>
  <si>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</si>
  <si>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</si>
  <si>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</si>
  <si>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</si>
  <si>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</si>
  <si>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</si>
  <si>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</si>
  <si>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</si>
  <si>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</si>
  <si>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</si>
  <si>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</si>
  <si>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</si>
  <si>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</si>
  <si>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</si>
  <si>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</si>
  <si>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</si>
  <si>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</si>
  <si>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</si>
  <si>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</si>
  <si>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</si>
  <si>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</si>
  <si>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</si>
  <si>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</si>
  <si>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</si>
  <si>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</si>
  <si>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</si>
  <si>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</si>
  <si>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</si>
  <si>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</si>
  <si>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</si>
  <si>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</si>
  <si>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</si>
  <si>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</si>
  <si>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</si>
  <si>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</si>
  <si>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</si>
  <si>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</si>
  <si>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</si>
  <si>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</si>
  <si>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</si>
  <si>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</si>
  <si>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</si>
  <si>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</si>
  <si>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</si>
  <si>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</si>
  <si>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</si>
  <si>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</si>
  <si>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</si>
  <si>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</si>
  <si>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</si>
  <si>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</si>
  <si>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</si>
  <si>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</si>
  <si>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</si>
  <si>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</si>
  <si>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</si>
  <si>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</si>
  <si>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</si>
  <si>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</si>
  <si>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</si>
  <si>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</si>
  <si>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</si>
  <si>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</si>
  <si>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</si>
  <si>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</si>
  <si>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до Порядку складання, затвердження та контролю виконання</t>
  </si>
  <si>
    <t>Податок на додану вартість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</si>
  <si>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</si>
  <si>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</si>
  <si>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</si>
  <si>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</si>
  <si>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</si>
  <si>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</si>
  <si>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</si>
  <si>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</si>
  <si>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</si>
  <si>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</si>
  <si>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</si>
  <si>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</si>
  <si>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</si>
  <si>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</si>
  <si>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</si>
  <si>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</si>
  <si>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</si>
  <si>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</si>
  <si>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</si>
  <si>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</si>
  <si>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</si>
  <si>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</si>
  <si>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</si>
  <si>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</si>
  <si>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</si>
  <si>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</si>
  <si>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</si>
  <si>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</si>
  <si>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</si>
  <si>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</si>
  <si>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</si>
  <si>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</si>
  <si>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</si>
  <si>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</si>
  <si>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</si>
  <si>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</si>
  <si>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</si>
  <si>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</si>
  <si>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</si>
  <si>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</si>
  <si>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</si>
  <si>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</si>
  <si>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</si>
  <si>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</si>
  <si>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</si>
  <si>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</si>
  <si>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</si>
  <si>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</si>
  <si>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</si>
  <si>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</si>
  <si>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</si>
  <si>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</si>
  <si>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</si>
  <si>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</si>
  <si>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</si>
  <si>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</si>
  <si>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</si>
  <si>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</si>
  <si>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</si>
  <si>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</si>
  <si>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</si>
  <si>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</si>
  <si>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</si>
  <si>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</si>
  <si>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</si>
  <si>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</si>
  <si>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</si>
  <si>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</si>
  <si>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</si>
  <si>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</si>
  <si>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</si>
  <si>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</si>
  <si>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</si>
  <si>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</si>
  <si>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</si>
  <si>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</si>
  <si>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</si>
  <si>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</si>
  <si>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</si>
  <si>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</si>
  <si>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</si>
  <si>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</si>
  <si>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</si>
  <si>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</si>
  <si>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</si>
  <si>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</si>
  <si>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</si>
  <si>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</si>
  <si>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</si>
  <si>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</si>
  <si>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</si>
  <si>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</si>
  <si>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</si>
  <si>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</si>
  <si>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</si>
  <si>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</si>
  <si>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</si>
  <si>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</si>
  <si>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</si>
  <si>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</si>
  <si>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</si>
  <si>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</si>
  <si>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</si>
  <si>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</si>
  <si>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</si>
  <si>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</si>
  <si>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</si>
  <si>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</si>
  <si>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</si>
  <si>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</si>
  <si>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</si>
  <si>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</si>
  <si>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</si>
  <si>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</si>
  <si>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</si>
  <si>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</si>
  <si>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</si>
  <si>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</si>
  <si>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</si>
  <si>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</si>
  <si>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</si>
  <si>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</si>
  <si>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</si>
  <si>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</si>
  <si>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</si>
  <si>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</si>
  <si>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</si>
  <si>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</si>
  <si>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</si>
  <si>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</si>
  <si>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</si>
  <si>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</si>
  <si>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</si>
  <si>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</si>
  <si>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</si>
  <si>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</si>
  <si>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</si>
  <si>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</si>
  <si>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</si>
  <si>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</si>
  <si>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</si>
  <si>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</si>
  <si>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</si>
  <si>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</si>
  <si>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</si>
  <si>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</si>
  <si>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</si>
  <si>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</si>
  <si>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</si>
  <si>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</si>
  <si>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</si>
  <si>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</si>
  <si>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</si>
  <si>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</si>
  <si>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</si>
  <si>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</si>
  <si>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</si>
  <si>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</si>
  <si>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</si>
  <si>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</si>
  <si>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</si>
  <si>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</si>
  <si>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</si>
  <si>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</si>
  <si>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</si>
  <si>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</si>
  <si>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</si>
  <si>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</si>
  <si>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</si>
  <si>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</si>
  <si>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</si>
  <si>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</si>
  <si>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</si>
  <si>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</si>
  <si>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</si>
  <si>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</si>
  <si>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</si>
  <si>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</si>
  <si>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</si>
  <si>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</si>
  <si>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</si>
  <si>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</si>
  <si>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</si>
  <si>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</si>
  <si>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</si>
  <si>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</si>
  <si>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</si>
  <si>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</si>
  <si>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</si>
  <si>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</si>
  <si>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</si>
  <si>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</si>
  <si>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</si>
  <si>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</si>
  <si>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</si>
  <si>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</si>
  <si>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</si>
  <si>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</si>
  <si>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</si>
  <si>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</si>
  <si>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</si>
  <si>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</si>
  <si>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</si>
  <si>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</si>
  <si>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</si>
  <si>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</si>
  <si>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</si>
  <si>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</si>
  <si>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</si>
  <si>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</si>
  <si>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</si>
  <si>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</si>
  <si>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</si>
  <si>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</si>
  <si>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</si>
  <si>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</si>
  <si>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</si>
  <si>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</si>
  <si>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</si>
  <si>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м.Мукачево пл. Духновича Олександра, 2</t>
  </si>
  <si>
    <t xml:space="preserve"> Директор</t>
  </si>
  <si>
    <t>Головний бухгалтер</t>
  </si>
  <si>
    <t>__________________</t>
  </si>
  <si>
    <t>Витрати на канцтовари</t>
  </si>
  <si>
    <t>ММКП "Центр інформаційних систем"</t>
  </si>
  <si>
    <t>Вєтров С.В.</t>
  </si>
  <si>
    <t>державними унітарними підприємствами та їх об'єднаннями /р 013фінплан</t>
  </si>
  <si>
    <t>Витрати в тому числі:</t>
  </si>
  <si>
    <t>Інші операційні витрати (розшифрувати)</t>
  </si>
  <si>
    <t>Витрати на нарахування на оплату праці</t>
  </si>
  <si>
    <t>Витрати на матеріали,сировину,паливо</t>
  </si>
  <si>
    <t xml:space="preserve">Комісія банка </t>
  </si>
  <si>
    <t>Інші витрати (розшифрувати)</t>
  </si>
  <si>
    <t>014/6</t>
  </si>
  <si>
    <t>014/7</t>
  </si>
  <si>
    <t xml:space="preserve">Факт </t>
  </si>
  <si>
    <t>Продовження додатка 1</t>
  </si>
  <si>
    <t xml:space="preserve"> В.о.Директор</t>
  </si>
  <si>
    <t>В.о.Головний бухгалтер</t>
  </si>
  <si>
    <t>Надзвичайні витрати (невідшкодовані збитки)</t>
  </si>
  <si>
    <t>з-та+лік.підпр</t>
  </si>
  <si>
    <t>податок на прибуток за поперед звітн період</t>
  </si>
  <si>
    <t>+380995228210</t>
  </si>
  <si>
    <t>Сергій ВЄТРОВ</t>
  </si>
  <si>
    <t>Ольга ГЕРАСИМОВИЧ</t>
  </si>
  <si>
    <t>за І півріччя  2023 року</t>
  </si>
  <si>
    <t>План на 1 півріччя</t>
  </si>
  <si>
    <t>Факт 1 півріччя</t>
  </si>
  <si>
    <t>АВЕ(527,52),інтернет(72000,0),смарт(1741,67), вишка(50999,96)+рах.94(53155,30)</t>
  </si>
  <si>
    <t>91+93</t>
  </si>
  <si>
    <t>табл.5(інші операційні витрати) +кас.обс.</t>
  </si>
  <si>
    <t>43.21</t>
  </si>
  <si>
    <t>Електромонтажні роботи</t>
  </si>
  <si>
    <t>світ(800,00)+монтаж конд.(4666,67)</t>
  </si>
  <si>
    <t>до звіту про виконання фінансового плану за І півріччя 2023 року</t>
  </si>
  <si>
    <t xml:space="preserve">Середньооблікова кількість усіх працівників в еквіваленті повної зайнятості  7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</si>
  <si>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Фонд оплати праці за планом 1852,0 тис. гривень та фактично 899,7 тис. гривень.</t>
  </si>
  <si>
    <t>Середньомісячна заробітна плата за планом 19 291,00 гривень та фактично 18 744,00 гривень.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</si>
</sst>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-;\-* #,##0_-;_-* &quot;-&quot;_-;_-@_-"/>
    <numFmt numFmtId="186" formatCode="_-* #,##0.00&quot;₴&quot;_-;\-* #,##0.00&quot;₴&quot;_-;_-* &quot;-&quot;??&quot;₴&quot;_-;_-@_-"/>
    <numFmt numFmtId="187" formatCode="_-* #,##0.00_-;\-* #,##0.00_-;_-* &quot;-&quot;??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</numFmts>
  <fonts count="73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96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96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96" fontId="21" fillId="0" borderId="10" xfId="0" applyNumberFormat="1" applyFont="1" applyFill="1" applyBorder="1" applyAlignment="1">
      <alignment horizontal="right" vertical="center" wrapText="1"/>
    </xf>
    <xf numFmtId="196" fontId="20" fillId="0" borderId="10" xfId="0" applyNumberFormat="1" applyFont="1" applyFill="1" applyBorder="1" applyAlignment="1">
      <alignment horizontal="right" vertical="center" wrapText="1"/>
    </xf>
    <xf numFmtId="196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96" fontId="20" fillId="0" borderId="0" xfId="0" applyNumberFormat="1" applyFont="1" applyFill="1" applyBorder="1" applyAlignment="1">
      <alignment horizontal="right" vertical="center" wrapText="1"/>
    </xf>
    <xf numFmtId="196" fontId="22" fillId="0" borderId="0" xfId="0" applyNumberFormat="1" applyFont="1" applyFill="1" applyBorder="1" applyAlignment="1">
      <alignment horizontal="right" vertical="center" wrapText="1"/>
    </xf>
    <xf numFmtId="196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96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196" fontId="21" fillId="0" borderId="0" xfId="0" applyNumberFormat="1" applyFont="1" applyBorder="1" applyAlignment="1">
      <alignment horizontal="center" vertical="center"/>
    </xf>
    <xf numFmtId="196" fontId="21" fillId="0" borderId="0" xfId="0" applyNumberFormat="1" applyFont="1" applyBorder="1" applyAlignment="1">
      <alignment horizontal="right" vertical="center" wrapText="1"/>
    </xf>
    <xf numFmtId="196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96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96" fontId="21" fillId="0" borderId="10" xfId="0" applyNumberFormat="1" applyFont="1" applyBorder="1" applyAlignment="1">
      <alignment horizontal="center" vertical="center" wrapText="1"/>
    </xf>
    <xf numFmtId="196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right" vertical="center"/>
    </xf>
    <xf numFmtId="196" fontId="20" fillId="0" borderId="10" xfId="0" applyNumberFormat="1" applyFont="1" applyFill="1" applyBorder="1" applyAlignment="1">
      <alignment horizontal="right" vertical="center"/>
    </xf>
    <xf numFmtId="196" fontId="22" fillId="0" borderId="10" xfId="0" applyNumberFormat="1" applyFont="1" applyFill="1" applyBorder="1" applyAlignment="1">
      <alignment vertical="center"/>
    </xf>
    <xf numFmtId="196" fontId="20" fillId="0" borderId="10" xfId="0" applyNumberFormat="1" applyFont="1" applyBorder="1" applyAlignment="1">
      <alignment horizontal="right" vertical="center" wrapText="1"/>
    </xf>
    <xf numFmtId="197" fontId="21" fillId="0" borderId="10" xfId="0" applyNumberFormat="1" applyFont="1" applyFill="1" applyBorder="1" applyAlignment="1">
      <alignment horizontal="right" vertical="center" wrapText="1"/>
    </xf>
    <xf numFmtId="196" fontId="26" fillId="0" borderId="10" xfId="0" applyNumberFormat="1" applyFont="1" applyFill="1" applyBorder="1" applyAlignment="1" quotePrefix="1">
      <alignment horizontal="right" vertical="center"/>
    </xf>
    <xf numFmtId="196" fontId="26" fillId="0" borderId="10" xfId="0" applyNumberFormat="1" applyFont="1" applyFill="1" applyBorder="1" applyAlignment="1">
      <alignment horizontal="right" vertical="center"/>
    </xf>
    <xf numFmtId="196" fontId="18" fillId="0" borderId="10" xfId="0" applyNumberFormat="1" applyFont="1" applyFill="1" applyBorder="1" applyAlignment="1">
      <alignment horizontal="right" vertical="center"/>
    </xf>
    <xf numFmtId="197" fontId="26" fillId="0" borderId="10" xfId="0" applyNumberFormat="1" applyFont="1" applyFill="1" applyBorder="1" applyAlignment="1" quotePrefix="1">
      <alignment horizontal="right"/>
    </xf>
    <xf numFmtId="197" fontId="26" fillId="0" borderId="10" xfId="0" applyNumberFormat="1" applyFont="1" applyFill="1" applyBorder="1" applyAlignment="1" quotePrefix="1">
      <alignment horizontal="right" vertical="center"/>
    </xf>
    <xf numFmtId="196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96" fontId="18" fillId="0" borderId="10" xfId="0" applyNumberFormat="1" applyFont="1" applyFill="1" applyBorder="1" applyAlignment="1" quotePrefix="1">
      <alignment horizontal="right" vertical="center"/>
    </xf>
    <xf numFmtId="196" fontId="21" fillId="0" borderId="10" xfId="0" applyNumberFormat="1" applyFont="1" applyBorder="1" applyAlignment="1">
      <alignment horizontal="right" vertical="center"/>
    </xf>
    <xf numFmtId="196" fontId="20" fillId="0" borderId="10" xfId="0" applyNumberFormat="1" applyFont="1" applyBorder="1" applyAlignment="1">
      <alignment horizontal="right" vertical="center"/>
    </xf>
    <xf numFmtId="196" fontId="21" fillId="0" borderId="10" xfId="0" applyNumberFormat="1" applyFont="1" applyBorder="1" applyAlignment="1">
      <alignment horizontal="right" vertical="center" wrapText="1"/>
    </xf>
    <xf numFmtId="196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96" fontId="20" fillId="0" borderId="10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96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96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96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96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79"/>
  <sheetViews>
    <sheetView zoomScale="75" zoomScaleNormal="75" zoomScalePageLayoutView="0" workbookViewId="0" topLeftCell="A40">
      <selection activeCell="G114" sqref="A1:G114"/>
    </sheetView>
  </sheetViews>
  <sheetFormatPr defaultColWidth="9.00390625" defaultRowHeight="12.75"/>
  <cols>
    <col min="1" max="1" width="69.00390625" style="6" customWidth="1"/>
    <col min="2" max="2" width="12.625" style="1" customWidth="1"/>
    <col min="3" max="4" width="22.375" style="6" customWidth="1"/>
    <col min="5" max="5" width="20.75390625" style="6" customWidth="1"/>
    <col min="6" max="6" width="19.375" style="6" customWidth="1"/>
    <col min="7" max="7" width="17.00390625" style="6" customWidth="1"/>
    <col min="8" max="12" width="9.125" style="6" customWidth="1"/>
    <col min="13" max="13" width="8.625" style="6" customWidth="1"/>
    <col min="14" max="16384" width="9.125" style="6" customWidth="1"/>
  </cols>
  <sheetData>
    <row r="1" spans="1:7" ht="18.75">
      <c r="A1" s="62"/>
      <c r="B1" s="43"/>
      <c r="C1" s="62"/>
      <c r="D1" s="62"/>
      <c r="E1" s="246" t="s">
        <v>400</v>
      </c>
      <c r="F1" s="246"/>
      <c r="G1" s="246"/>
    </row>
    <row r="2" spans="1:7" ht="18.75">
      <c r="A2" s="62"/>
      <c r="B2" s="43"/>
      <c r="C2" s="248" t="s">
        <v>190</v>
      </c>
      <c r="D2" s="248"/>
      <c r="E2" s="248"/>
      <c r="F2" s="248"/>
      <c r="G2" s="248"/>
    </row>
    <row r="3" spans="1:7" ht="18.75" customHeight="1">
      <c r="A3" s="62"/>
      <c r="B3" s="249" t="s">
        <v>403</v>
      </c>
      <c r="C3" s="249"/>
      <c r="D3" s="249"/>
      <c r="E3" s="249"/>
      <c r="F3" s="249"/>
      <c r="G3" s="249"/>
    </row>
    <row r="4" spans="1:7" ht="12" customHeight="1">
      <c r="A4" s="170"/>
      <c r="B4" s="129"/>
      <c r="C4" s="129"/>
      <c r="D4" s="129"/>
      <c r="E4" s="129"/>
      <c r="F4" s="129"/>
      <c r="G4" s="129"/>
    </row>
    <row r="5" spans="1:7" ht="15.75" customHeight="1">
      <c r="A5" s="250"/>
      <c r="B5" s="251"/>
      <c r="C5" s="251"/>
      <c r="D5" s="251"/>
      <c r="E5" s="251"/>
      <c r="F5" s="252"/>
      <c r="G5" s="188" t="s">
        <v>262</v>
      </c>
    </row>
    <row r="6" spans="1:7" ht="16.5" customHeight="1">
      <c r="A6" s="235" t="s">
        <v>193</v>
      </c>
      <c r="B6" s="236"/>
      <c r="C6" s="236"/>
      <c r="D6" s="236"/>
      <c r="E6" s="236"/>
      <c r="F6" s="67" t="s">
        <v>194</v>
      </c>
      <c r="G6" s="66">
        <v>2023</v>
      </c>
    </row>
    <row r="7" spans="1:7" ht="19.5">
      <c r="A7" s="68" t="s">
        <v>195</v>
      </c>
      <c r="B7" s="243" t="s">
        <v>416</v>
      </c>
      <c r="C7" s="244"/>
      <c r="D7" s="244"/>
      <c r="E7" s="244"/>
      <c r="F7" s="69" t="s">
        <v>196</v>
      </c>
      <c r="G7" s="66">
        <v>41426530</v>
      </c>
    </row>
    <row r="8" spans="1:7" ht="18.75">
      <c r="A8" s="65" t="s">
        <v>197</v>
      </c>
      <c r="B8" s="231"/>
      <c r="C8" s="232"/>
      <c r="D8" s="232"/>
      <c r="E8" s="232"/>
      <c r="F8" s="70" t="s">
        <v>198</v>
      </c>
      <c r="G8" s="66">
        <v>150</v>
      </c>
    </row>
    <row r="9" spans="1:7" ht="18.75">
      <c r="A9" s="65" t="s">
        <v>199</v>
      </c>
      <c r="B9" s="231" t="s">
        <v>411</v>
      </c>
      <c r="C9" s="232"/>
      <c r="D9" s="232"/>
      <c r="E9" s="232"/>
      <c r="F9" s="67" t="s">
        <v>200</v>
      </c>
      <c r="G9" s="66"/>
    </row>
    <row r="10" spans="1:7" ht="19.5">
      <c r="A10" s="68" t="s">
        <v>362</v>
      </c>
      <c r="B10" s="243"/>
      <c r="C10" s="244"/>
      <c r="D10" s="244"/>
      <c r="E10" s="244"/>
      <c r="F10" s="67" t="s">
        <v>201</v>
      </c>
      <c r="G10" s="66"/>
    </row>
    <row r="11" spans="1:7" ht="18.75">
      <c r="A11" s="68" t="s">
        <v>202</v>
      </c>
      <c r="B11" s="231"/>
      <c r="C11" s="232"/>
      <c r="D11" s="232"/>
      <c r="E11" s="232"/>
      <c r="F11" s="67" t="s">
        <v>203</v>
      </c>
      <c r="G11" s="66"/>
    </row>
    <row r="12" spans="1:7" ht="18.75">
      <c r="A12" s="71" t="s">
        <v>204</v>
      </c>
      <c r="B12" s="231" t="s">
        <v>444</v>
      </c>
      <c r="C12" s="232"/>
      <c r="D12" s="232"/>
      <c r="E12" s="232"/>
      <c r="F12" s="67" t="s">
        <v>205</v>
      </c>
      <c r="G12" s="66" t="s">
        <v>443</v>
      </c>
    </row>
    <row r="13" spans="1:7" ht="18.75">
      <c r="A13" s="71" t="s">
        <v>212</v>
      </c>
      <c r="B13" s="231"/>
      <c r="C13" s="232"/>
      <c r="D13" s="232"/>
      <c r="E13" s="232"/>
      <c r="F13" s="232"/>
      <c r="G13" s="241"/>
    </row>
    <row r="14" spans="1:7" ht="18.75">
      <c r="A14" s="71" t="s">
        <v>206</v>
      </c>
      <c r="B14" s="231" t="s">
        <v>409</v>
      </c>
      <c r="C14" s="232"/>
      <c r="D14" s="232"/>
      <c r="E14" s="232"/>
      <c r="F14" s="232"/>
      <c r="G14" s="241"/>
    </row>
    <row r="15" spans="1:7" ht="18.75">
      <c r="A15" s="71" t="s">
        <v>207</v>
      </c>
      <c r="B15" s="225">
        <v>9</v>
      </c>
      <c r="C15" s="226"/>
      <c r="D15" s="226"/>
      <c r="E15" s="226"/>
      <c r="F15" s="226"/>
      <c r="G15" s="227"/>
    </row>
    <row r="16" spans="1:7" ht="18.75">
      <c r="A16" s="72" t="s">
        <v>208</v>
      </c>
      <c r="B16" s="235" t="s">
        <v>411</v>
      </c>
      <c r="C16" s="236"/>
      <c r="D16" s="236"/>
      <c r="E16" s="236"/>
      <c r="F16" s="236"/>
      <c r="G16" s="245"/>
    </row>
    <row r="17" spans="1:7" ht="19.5" customHeight="1">
      <c r="A17" s="71" t="s">
        <v>209</v>
      </c>
      <c r="B17" s="228" t="s">
        <v>434</v>
      </c>
      <c r="C17" s="229"/>
      <c r="D17" s="229"/>
      <c r="E17" s="229"/>
      <c r="F17" s="229"/>
      <c r="G17" s="230"/>
    </row>
    <row r="18" spans="1:7" ht="18.75">
      <c r="A18" s="72" t="s">
        <v>210</v>
      </c>
      <c r="B18" s="235" t="s">
        <v>417</v>
      </c>
      <c r="C18" s="236"/>
      <c r="D18" s="236"/>
      <c r="E18" s="236"/>
      <c r="F18" s="236"/>
      <c r="G18" s="245"/>
    </row>
    <row r="19" spans="1:7" ht="14.25" customHeight="1">
      <c r="A19" s="69"/>
      <c r="B19" s="62"/>
      <c r="C19" s="62"/>
      <c r="D19" s="62"/>
      <c r="E19" s="62"/>
      <c r="F19" s="62"/>
      <c r="G19" s="62"/>
    </row>
    <row r="20" spans="1:7" ht="18.75">
      <c r="A20" s="247" t="s">
        <v>211</v>
      </c>
      <c r="B20" s="247"/>
      <c r="C20" s="247"/>
      <c r="D20" s="247"/>
      <c r="E20" s="247"/>
      <c r="F20" s="247"/>
      <c r="G20" s="247"/>
    </row>
    <row r="21" spans="1:7" ht="21.75" customHeight="1">
      <c r="A21" s="247" t="s">
        <v>437</v>
      </c>
      <c r="B21" s="247"/>
      <c r="C21" s="247"/>
      <c r="D21" s="247"/>
      <c r="E21" s="247"/>
      <c r="F21" s="247"/>
      <c r="G21" s="247"/>
    </row>
    <row r="22" spans="1:7" ht="15" customHeight="1">
      <c r="A22" s="246" t="s">
        <v>216</v>
      </c>
      <c r="B22" s="246"/>
      <c r="C22" s="246"/>
      <c r="D22" s="246"/>
      <c r="E22" s="246"/>
      <c r="F22" s="246"/>
      <c r="G22" s="246"/>
    </row>
    <row r="23" spans="1:7" ht="9" customHeight="1">
      <c r="A23" s="43"/>
      <c r="B23" s="43"/>
      <c r="C23" s="43"/>
      <c r="D23" s="43"/>
      <c r="E23" s="43"/>
      <c r="F23" s="43"/>
      <c r="G23" s="43"/>
    </row>
    <row r="24" spans="1:7" ht="19.5" customHeight="1">
      <c r="A24" s="247" t="s">
        <v>223</v>
      </c>
      <c r="B24" s="247"/>
      <c r="C24" s="247"/>
      <c r="D24" s="247"/>
      <c r="E24" s="247"/>
      <c r="F24" s="247"/>
      <c r="G24" s="247"/>
    </row>
    <row r="25" spans="1:7" ht="19.5" customHeight="1">
      <c r="A25" s="223" t="s">
        <v>224</v>
      </c>
      <c r="B25" s="223"/>
      <c r="C25" s="223"/>
      <c r="D25" s="223"/>
      <c r="E25" s="223"/>
      <c r="F25" s="223"/>
      <c r="G25" s="223"/>
    </row>
    <row r="26" spans="1:7" ht="14.25" customHeight="1">
      <c r="A26" s="240" t="s">
        <v>263</v>
      </c>
      <c r="B26" s="222" t="s">
        <v>25</v>
      </c>
      <c r="C26" s="222" t="s">
        <v>410</v>
      </c>
      <c r="D26" s="233" t="s">
        <v>438</v>
      </c>
      <c r="E26" s="222" t="s">
        <v>439</v>
      </c>
      <c r="F26" s="222" t="s">
        <v>153</v>
      </c>
      <c r="G26" s="222" t="s">
        <v>360</v>
      </c>
    </row>
    <row r="27" spans="1:7" ht="27.75" customHeight="1">
      <c r="A27" s="240"/>
      <c r="B27" s="222"/>
      <c r="C27" s="222"/>
      <c r="D27" s="234"/>
      <c r="E27" s="222"/>
      <c r="F27" s="222"/>
      <c r="G27" s="222"/>
    </row>
    <row r="28" spans="1:7" ht="15" customHeight="1">
      <c r="A28" s="73">
        <v>1</v>
      </c>
      <c r="B28" s="74">
        <v>2</v>
      </c>
      <c r="C28" s="74">
        <v>3</v>
      </c>
      <c r="D28" s="74">
        <v>4</v>
      </c>
      <c r="E28" s="74">
        <v>5</v>
      </c>
      <c r="F28" s="74">
        <v>6</v>
      </c>
      <c r="G28" s="74">
        <v>7</v>
      </c>
    </row>
    <row r="29" spans="1:7" s="3" customFormat="1" ht="14.25" customHeight="1">
      <c r="A29" s="75" t="s">
        <v>43</v>
      </c>
      <c r="B29" s="242"/>
      <c r="C29" s="242"/>
      <c r="D29" s="242"/>
      <c r="E29" s="242"/>
      <c r="F29" s="242"/>
      <c r="G29" s="242"/>
    </row>
    <row r="30" spans="1:7" s="3" customFormat="1" ht="37.5" customHeight="1">
      <c r="A30" s="76" t="s">
        <v>34</v>
      </c>
      <c r="B30" s="77" t="s">
        <v>20</v>
      </c>
      <c r="C30" s="78">
        <v>3094.3</v>
      </c>
      <c r="D30" s="78">
        <v>1547.2</v>
      </c>
      <c r="E30" s="78">
        <v>1673.8</v>
      </c>
      <c r="F30" s="63">
        <f aca="true" t="shared" si="0" ref="F30:F41">E30-C30</f>
        <v>-1420.5000000000002</v>
      </c>
      <c r="G30" s="189">
        <v>0</v>
      </c>
    </row>
    <row r="31" spans="1:7" s="3" customFormat="1" ht="22.5" customHeight="1">
      <c r="A31" s="79" t="s">
        <v>191</v>
      </c>
      <c r="B31" s="77" t="s">
        <v>21</v>
      </c>
      <c r="C31" s="63">
        <v>515.7</v>
      </c>
      <c r="D31" s="63">
        <v>258</v>
      </c>
      <c r="E31" s="63">
        <v>278.9</v>
      </c>
      <c r="F31" s="63">
        <f t="shared" si="0"/>
        <v>-236.80000000000007</v>
      </c>
      <c r="G31" s="189">
        <v>0</v>
      </c>
    </row>
    <row r="32" spans="1:7" s="3" customFormat="1" ht="22.5" customHeight="1">
      <c r="A32" s="79" t="s">
        <v>258</v>
      </c>
      <c r="B32" s="77" t="s">
        <v>22</v>
      </c>
      <c r="C32" s="63"/>
      <c r="D32" s="63"/>
      <c r="E32" s="63"/>
      <c r="F32" s="63">
        <f t="shared" si="0"/>
        <v>0</v>
      </c>
      <c r="G32" s="189">
        <v>0</v>
      </c>
    </row>
    <row r="33" spans="1:7" s="3" customFormat="1" ht="22.5" customHeight="1">
      <c r="A33" s="79" t="s">
        <v>363</v>
      </c>
      <c r="B33" s="77" t="s">
        <v>23</v>
      </c>
      <c r="C33" s="63"/>
      <c r="D33" s="63"/>
      <c r="E33" s="63"/>
      <c r="F33" s="63">
        <f t="shared" si="0"/>
        <v>0</v>
      </c>
      <c r="G33" s="189">
        <v>0</v>
      </c>
    </row>
    <row r="34" spans="1:7" s="3" customFormat="1" ht="24" customHeight="1">
      <c r="A34" s="79" t="s">
        <v>364</v>
      </c>
      <c r="B34" s="77" t="s">
        <v>35</v>
      </c>
      <c r="C34" s="63"/>
      <c r="D34" s="63"/>
      <c r="E34" s="63"/>
      <c r="F34" s="63">
        <f t="shared" si="0"/>
        <v>0</v>
      </c>
      <c r="G34" s="189">
        <v>0</v>
      </c>
    </row>
    <row r="35" spans="1:7" s="7" customFormat="1" ht="36.75" customHeight="1">
      <c r="A35" s="80" t="s">
        <v>365</v>
      </c>
      <c r="B35" s="83" t="s">
        <v>36</v>
      </c>
      <c r="C35" s="78">
        <f>C30-SUM(C31:C34)</f>
        <v>2578.6000000000004</v>
      </c>
      <c r="D35" s="78">
        <f>D30-SUM(D31:D34)</f>
        <v>1289.2</v>
      </c>
      <c r="E35" s="78">
        <f>E30-SUM(E31:E34)</f>
        <v>1394.9</v>
      </c>
      <c r="F35" s="78">
        <f t="shared" si="0"/>
        <v>-1183.7000000000003</v>
      </c>
      <c r="G35" s="190">
        <v>0</v>
      </c>
    </row>
    <row r="36" spans="1:7" s="3" customFormat="1" ht="22.5" customHeight="1">
      <c r="A36" s="76" t="s">
        <v>366</v>
      </c>
      <c r="B36" s="77" t="s">
        <v>37</v>
      </c>
      <c r="C36" s="63">
        <v>1000</v>
      </c>
      <c r="D36" s="63">
        <v>500</v>
      </c>
      <c r="E36" s="63"/>
      <c r="F36" s="63">
        <f t="shared" si="0"/>
        <v>-1000</v>
      </c>
      <c r="G36" s="189">
        <f>E36/D36*100</f>
        <v>0</v>
      </c>
    </row>
    <row r="37" spans="1:7" s="3" customFormat="1" ht="22.5" customHeight="1">
      <c r="A37" s="84" t="s">
        <v>367</v>
      </c>
      <c r="B37" s="77" t="s">
        <v>38</v>
      </c>
      <c r="C37" s="63"/>
      <c r="D37" s="63"/>
      <c r="E37" s="63"/>
      <c r="F37" s="63">
        <f t="shared" si="0"/>
        <v>0</v>
      </c>
      <c r="G37" s="189">
        <v>0</v>
      </c>
    </row>
    <row r="38" spans="1:7" s="3" customFormat="1" ht="21" customHeight="1">
      <c r="A38" s="84" t="s">
        <v>368</v>
      </c>
      <c r="B38" s="77" t="s">
        <v>39</v>
      </c>
      <c r="C38" s="63"/>
      <c r="D38" s="63"/>
      <c r="E38" s="63"/>
      <c r="F38" s="63">
        <f t="shared" si="0"/>
        <v>0</v>
      </c>
      <c r="G38" s="189">
        <v>0</v>
      </c>
    </row>
    <row r="39" spans="1:7" s="3" customFormat="1" ht="22.5" customHeight="1">
      <c r="A39" s="84" t="s">
        <v>369</v>
      </c>
      <c r="B39" s="77" t="s">
        <v>8</v>
      </c>
      <c r="C39" s="63">
        <v>2094</v>
      </c>
      <c r="D39" s="63">
        <v>1047</v>
      </c>
      <c r="E39" s="63"/>
      <c r="F39" s="63">
        <f t="shared" si="0"/>
        <v>-2094</v>
      </c>
      <c r="G39" s="189">
        <v>0</v>
      </c>
    </row>
    <row r="40" spans="1:7" s="3" customFormat="1" ht="56.25">
      <c r="A40" s="84" t="s">
        <v>144</v>
      </c>
      <c r="B40" s="77" t="s">
        <v>26</v>
      </c>
      <c r="C40" s="63"/>
      <c r="D40" s="63"/>
      <c r="E40" s="63"/>
      <c r="F40" s="63">
        <f t="shared" si="0"/>
        <v>0</v>
      </c>
      <c r="G40" s="189">
        <v>0</v>
      </c>
    </row>
    <row r="41" spans="1:7" s="3" customFormat="1" ht="24" customHeight="1">
      <c r="A41" s="85" t="s">
        <v>33</v>
      </c>
      <c r="B41" s="83" t="s">
        <v>27</v>
      </c>
      <c r="C41" s="78">
        <f>SUM(C35:C40)</f>
        <v>5672.6</v>
      </c>
      <c r="D41" s="78">
        <f>SUM(D35:D40)</f>
        <v>2836.2</v>
      </c>
      <c r="E41" s="78">
        <f>SUM(E35:E40)</f>
        <v>1394.9</v>
      </c>
      <c r="F41" s="63">
        <f t="shared" si="0"/>
        <v>-4277.700000000001</v>
      </c>
      <c r="G41" s="189">
        <f>E41/D41*100</f>
        <v>49.18200408997956</v>
      </c>
    </row>
    <row r="42" spans="1:7" s="3" customFormat="1" ht="24" customHeight="1">
      <c r="A42" s="85" t="s">
        <v>44</v>
      </c>
      <c r="B42" s="77"/>
      <c r="C42" s="224"/>
      <c r="D42" s="224"/>
      <c r="E42" s="224"/>
      <c r="F42" s="224"/>
      <c r="G42" s="224"/>
    </row>
    <row r="43" spans="1:9" s="3" customFormat="1" ht="37.5">
      <c r="A43" s="84" t="s">
        <v>370</v>
      </c>
      <c r="B43" s="77" t="s">
        <v>28</v>
      </c>
      <c r="C43" s="78"/>
      <c r="D43" s="78"/>
      <c r="E43" s="63">
        <v>899.3</v>
      </c>
      <c r="F43" s="63"/>
      <c r="G43" s="189">
        <v>0</v>
      </c>
      <c r="I43" s="3" t="s">
        <v>441</v>
      </c>
    </row>
    <row r="44" spans="1:7" s="3" customFormat="1" ht="22.5" customHeight="1">
      <c r="A44" s="84" t="s">
        <v>419</v>
      </c>
      <c r="B44" s="77" t="s">
        <v>29</v>
      </c>
      <c r="C44" s="63"/>
      <c r="D44" s="63"/>
      <c r="E44" s="63"/>
      <c r="F44" s="63"/>
      <c r="G44" s="189">
        <v>0</v>
      </c>
    </row>
    <row r="45" spans="1:7" s="8" customFormat="1" ht="24.75" customHeight="1">
      <c r="A45" s="76" t="s">
        <v>5</v>
      </c>
      <c r="B45" s="77" t="s">
        <v>118</v>
      </c>
      <c r="C45" s="63">
        <v>3704.2</v>
      </c>
      <c r="D45" s="63">
        <v>1852</v>
      </c>
      <c r="E45" s="63">
        <v>899.7</v>
      </c>
      <c r="F45" s="63">
        <f>E45-C45</f>
        <v>-2804.5</v>
      </c>
      <c r="G45" s="189">
        <v>0</v>
      </c>
    </row>
    <row r="46" spans="1:7" s="8" customFormat="1" ht="24" customHeight="1">
      <c r="A46" s="76" t="s">
        <v>421</v>
      </c>
      <c r="B46" s="77" t="s">
        <v>119</v>
      </c>
      <c r="C46" s="63">
        <v>814.9</v>
      </c>
      <c r="D46" s="63">
        <v>407.4</v>
      </c>
      <c r="E46" s="63">
        <v>177.1</v>
      </c>
      <c r="F46" s="63">
        <f aca="true" t="shared" si="1" ref="F46:F63">E46-C46</f>
        <v>-637.8</v>
      </c>
      <c r="G46" s="189">
        <v>0</v>
      </c>
    </row>
    <row r="47" spans="1:7" s="8" customFormat="1" ht="24" customHeight="1">
      <c r="A47" s="76" t="s">
        <v>422</v>
      </c>
      <c r="B47" s="77" t="s">
        <v>225</v>
      </c>
      <c r="C47" s="63">
        <v>124.1</v>
      </c>
      <c r="D47" s="63">
        <v>61.9</v>
      </c>
      <c r="E47" s="63">
        <v>46.8</v>
      </c>
      <c r="F47" s="63">
        <f t="shared" si="1"/>
        <v>-77.3</v>
      </c>
      <c r="G47" s="189">
        <v>0</v>
      </c>
    </row>
    <row r="48" spans="1:7" s="8" customFormat="1" ht="24" customHeight="1">
      <c r="A48" s="76" t="s">
        <v>7</v>
      </c>
      <c r="B48" s="77" t="s">
        <v>226</v>
      </c>
      <c r="C48" s="63">
        <v>494</v>
      </c>
      <c r="D48" s="63">
        <v>247</v>
      </c>
      <c r="E48" s="191"/>
      <c r="F48" s="63">
        <f t="shared" si="1"/>
        <v>-494</v>
      </c>
      <c r="G48" s="189">
        <v>0</v>
      </c>
    </row>
    <row r="49" spans="1:7" s="8" customFormat="1" ht="24" customHeight="1">
      <c r="A49" s="76" t="s">
        <v>415</v>
      </c>
      <c r="B49" s="77" t="s">
        <v>227</v>
      </c>
      <c r="C49" s="63">
        <v>3.2</v>
      </c>
      <c r="D49" s="63">
        <v>1.6</v>
      </c>
      <c r="E49" s="63">
        <v>2.2</v>
      </c>
      <c r="F49" s="63">
        <f t="shared" si="1"/>
        <v>-1</v>
      </c>
      <c r="G49" s="189">
        <v>0</v>
      </c>
    </row>
    <row r="50" spans="1:7" s="3" customFormat="1" ht="24" customHeight="1">
      <c r="A50" s="84" t="s">
        <v>420</v>
      </c>
      <c r="B50" s="77" t="s">
        <v>425</v>
      </c>
      <c r="C50" s="63">
        <v>236.9</v>
      </c>
      <c r="D50" s="63">
        <v>118.4</v>
      </c>
      <c r="E50" s="63">
        <v>178.4</v>
      </c>
      <c r="F50" s="63">
        <f t="shared" si="1"/>
        <v>-58.5</v>
      </c>
      <c r="G50" s="189">
        <v>0</v>
      </c>
    </row>
    <row r="51" spans="1:7" s="3" customFormat="1" ht="24" customHeight="1">
      <c r="A51" s="84" t="s">
        <v>423</v>
      </c>
      <c r="B51" s="77" t="s">
        <v>426</v>
      </c>
      <c r="C51" s="63">
        <v>8</v>
      </c>
      <c r="D51" s="63">
        <v>4</v>
      </c>
      <c r="E51" s="63">
        <v>2.8</v>
      </c>
      <c r="F51" s="63">
        <f t="shared" si="1"/>
        <v>-5.2</v>
      </c>
      <c r="G51" s="190">
        <f>E51/D51*100</f>
        <v>70</v>
      </c>
    </row>
    <row r="52" spans="1:7" s="3" customFormat="1" ht="24" customHeight="1">
      <c r="A52" s="84" t="s">
        <v>424</v>
      </c>
      <c r="B52" s="77" t="s">
        <v>40</v>
      </c>
      <c r="C52" s="63">
        <v>283.2</v>
      </c>
      <c r="D52" s="63">
        <v>141.6</v>
      </c>
      <c r="E52" s="63">
        <v>5.5</v>
      </c>
      <c r="F52" s="63">
        <f t="shared" si="1"/>
        <v>-277.7</v>
      </c>
      <c r="G52" s="189">
        <f>E52/D52*100</f>
        <v>3.8841807909604524</v>
      </c>
    </row>
    <row r="53" spans="1:7" s="3" customFormat="1" ht="24" customHeight="1">
      <c r="A53" s="76" t="s">
        <v>3</v>
      </c>
      <c r="B53" s="77" t="s">
        <v>9</v>
      </c>
      <c r="C53" s="63"/>
      <c r="D53" s="63"/>
      <c r="E53" s="63">
        <v>93.4</v>
      </c>
      <c r="F53" s="63">
        <f t="shared" si="1"/>
        <v>93.4</v>
      </c>
      <c r="G53" s="189">
        <v>0</v>
      </c>
    </row>
    <row r="54" spans="1:7" s="3" customFormat="1" ht="24" customHeight="1">
      <c r="A54" s="76" t="s">
        <v>431</v>
      </c>
      <c r="B54" s="77" t="s">
        <v>11</v>
      </c>
      <c r="C54" s="63"/>
      <c r="D54" s="63"/>
      <c r="E54" s="63"/>
      <c r="F54" s="63">
        <f t="shared" si="1"/>
        <v>0</v>
      </c>
      <c r="G54" s="189">
        <v>0</v>
      </c>
    </row>
    <row r="55" spans="1:7" s="3" customFormat="1" ht="24" customHeight="1">
      <c r="A55" s="85" t="s">
        <v>324</v>
      </c>
      <c r="B55" s="83" t="s">
        <v>12</v>
      </c>
      <c r="C55" s="78">
        <f>SUM(C43:C54)</f>
        <v>5668.499999999999</v>
      </c>
      <c r="D55" s="78">
        <f>SUM(D43:D54)</f>
        <v>2833.9</v>
      </c>
      <c r="E55" s="78">
        <f>SUM(E44:E54)</f>
        <v>1405.9</v>
      </c>
      <c r="F55" s="78">
        <f t="shared" si="1"/>
        <v>-4262.5999999999985</v>
      </c>
      <c r="G55" s="190">
        <f>E55/C55*100</f>
        <v>24.801975831348688</v>
      </c>
    </row>
    <row r="56" spans="1:7" s="3" customFormat="1" ht="24" customHeight="1">
      <c r="A56" s="85" t="s">
        <v>266</v>
      </c>
      <c r="B56" s="83"/>
      <c r="C56" s="212">
        <f>SUM(C41-C55)</f>
        <v>4.100000000001273</v>
      </c>
      <c r="D56" s="212">
        <f>SUM(D41-D55)</f>
        <v>2.299999999999727</v>
      </c>
      <c r="E56" s="212">
        <f>SUM(E41-E55)</f>
        <v>-11</v>
      </c>
      <c r="F56" s="78">
        <f t="shared" si="1"/>
        <v>-15.100000000001273</v>
      </c>
      <c r="G56" s="189">
        <v>0</v>
      </c>
    </row>
    <row r="57" spans="1:7" s="3" customFormat="1" ht="23.25" customHeight="1">
      <c r="A57" s="84" t="s">
        <v>45</v>
      </c>
      <c r="B57" s="77" t="s">
        <v>13</v>
      </c>
      <c r="C57" s="63"/>
      <c r="D57" s="63"/>
      <c r="E57" s="63"/>
      <c r="F57" s="63">
        <f t="shared" si="1"/>
        <v>0</v>
      </c>
      <c r="G57" s="189">
        <v>0</v>
      </c>
    </row>
    <row r="58" spans="1:7" s="3" customFormat="1" ht="23.25" customHeight="1">
      <c r="A58" s="76" t="s">
        <v>4</v>
      </c>
      <c r="B58" s="77" t="s">
        <v>14</v>
      </c>
      <c r="C58" s="86"/>
      <c r="D58" s="86"/>
      <c r="E58" s="86"/>
      <c r="F58" s="63">
        <f t="shared" si="1"/>
        <v>0</v>
      </c>
      <c r="G58" s="86">
        <v>0</v>
      </c>
    </row>
    <row r="59" spans="1:7" s="3" customFormat="1" ht="36" customHeight="1">
      <c r="A59" s="76" t="s">
        <v>24</v>
      </c>
      <c r="B59" s="77" t="s">
        <v>15</v>
      </c>
      <c r="C59" s="86"/>
      <c r="D59" s="86"/>
      <c r="E59" s="86"/>
      <c r="F59" s="63">
        <f t="shared" si="1"/>
        <v>0</v>
      </c>
      <c r="G59" s="86">
        <v>0</v>
      </c>
    </row>
    <row r="60" spans="1:7" s="8" customFormat="1" ht="22.5" customHeight="1">
      <c r="A60" s="76" t="s">
        <v>46</v>
      </c>
      <c r="B60" s="77" t="s">
        <v>16</v>
      </c>
      <c r="C60" s="78"/>
      <c r="D60" s="78"/>
      <c r="E60" s="86"/>
      <c r="F60" s="63">
        <f t="shared" si="1"/>
        <v>0</v>
      </c>
      <c r="G60" s="86">
        <v>0</v>
      </c>
    </row>
    <row r="61" spans="1:7" s="7" customFormat="1" ht="24" customHeight="1">
      <c r="A61" s="80" t="s">
        <v>47</v>
      </c>
      <c r="B61" s="83" t="s">
        <v>17</v>
      </c>
      <c r="C61" s="87">
        <f>C62</f>
        <v>4.1</v>
      </c>
      <c r="D61" s="87">
        <f>D62</f>
        <v>2.3</v>
      </c>
      <c r="E61" s="87">
        <f>E63</f>
        <v>-11</v>
      </c>
      <c r="F61" s="63">
        <f t="shared" si="1"/>
        <v>-15.1</v>
      </c>
      <c r="G61" s="87">
        <v>0</v>
      </c>
    </row>
    <row r="62" spans="1:7" s="8" customFormat="1" ht="23.25" customHeight="1">
      <c r="A62" s="76" t="s">
        <v>48</v>
      </c>
      <c r="B62" s="77" t="s">
        <v>51</v>
      </c>
      <c r="C62" s="86">
        <v>4.1</v>
      </c>
      <c r="D62" s="86">
        <v>2.3</v>
      </c>
      <c r="E62" s="88"/>
      <c r="F62" s="63">
        <f t="shared" si="1"/>
        <v>-4.1</v>
      </c>
      <c r="G62" s="86">
        <v>0</v>
      </c>
    </row>
    <row r="63" spans="1:7" s="8" customFormat="1" ht="23.25" customHeight="1">
      <c r="A63" s="76" t="s">
        <v>49</v>
      </c>
      <c r="B63" s="77" t="s">
        <v>165</v>
      </c>
      <c r="C63" s="87"/>
      <c r="D63" s="87"/>
      <c r="E63" s="86">
        <v>-11</v>
      </c>
      <c r="F63" s="63">
        <f t="shared" si="1"/>
        <v>-11</v>
      </c>
      <c r="G63" s="86">
        <v>0</v>
      </c>
    </row>
    <row r="64" spans="1:7" s="8" customFormat="1" ht="18.75">
      <c r="A64" s="89"/>
      <c r="B64" s="90"/>
      <c r="C64" s="91"/>
      <c r="D64" s="91"/>
      <c r="E64" s="92"/>
      <c r="F64" s="93"/>
      <c r="G64" s="143" t="s">
        <v>401</v>
      </c>
    </row>
    <row r="65" spans="1:6" s="8" customFormat="1" ht="18.75">
      <c r="A65" s="94"/>
      <c r="B65" s="94"/>
      <c r="C65" s="94"/>
      <c r="D65" s="94"/>
      <c r="E65" s="94"/>
      <c r="F65" s="94"/>
    </row>
    <row r="66" spans="1:7" s="8" customFormat="1" ht="22.5" customHeight="1">
      <c r="A66" s="223" t="s">
        <v>50</v>
      </c>
      <c r="B66" s="223"/>
      <c r="C66" s="223"/>
      <c r="D66" s="223"/>
      <c r="E66" s="223"/>
      <c r="F66" s="223"/>
      <c r="G66" s="223"/>
    </row>
    <row r="67" spans="1:7" s="8" customFormat="1" ht="15" customHeight="1">
      <c r="A67" s="240" t="s">
        <v>263</v>
      </c>
      <c r="B67" s="222" t="s">
        <v>25</v>
      </c>
      <c r="C67" s="222" t="s">
        <v>133</v>
      </c>
      <c r="D67" s="233" t="s">
        <v>438</v>
      </c>
      <c r="E67" s="222" t="s">
        <v>134</v>
      </c>
      <c r="F67" s="222" t="s">
        <v>156</v>
      </c>
      <c r="G67" s="222" t="s">
        <v>361</v>
      </c>
    </row>
    <row r="68" spans="1:7" s="3" customFormat="1" ht="21.75" customHeight="1">
      <c r="A68" s="240"/>
      <c r="B68" s="222"/>
      <c r="C68" s="222"/>
      <c r="D68" s="234"/>
      <c r="E68" s="222"/>
      <c r="F68" s="222"/>
      <c r="G68" s="222"/>
    </row>
    <row r="69" spans="1:7" s="3" customFormat="1" ht="15.75" customHeight="1">
      <c r="A69" s="73">
        <v>1</v>
      </c>
      <c r="B69" s="74">
        <v>2</v>
      </c>
      <c r="C69" s="74">
        <v>3</v>
      </c>
      <c r="D69" s="74">
        <v>4</v>
      </c>
      <c r="E69" s="74">
        <v>5</v>
      </c>
      <c r="F69" s="74">
        <v>6</v>
      </c>
      <c r="G69" s="74">
        <v>7</v>
      </c>
    </row>
    <row r="70" spans="1:7" s="3" customFormat="1" ht="37.5" customHeight="1">
      <c r="A70" s="80" t="s">
        <v>340</v>
      </c>
      <c r="B70" s="83" t="s">
        <v>18</v>
      </c>
      <c r="C70" s="87">
        <f>C71+C72</f>
        <v>0</v>
      </c>
      <c r="D70" s="87">
        <f>D71+D72</f>
        <v>0</v>
      </c>
      <c r="E70" s="87">
        <f>E71+E72</f>
        <v>0</v>
      </c>
      <c r="F70" s="87">
        <f>E70-C70</f>
        <v>0</v>
      </c>
      <c r="G70" s="87">
        <v>0</v>
      </c>
    </row>
    <row r="71" spans="1:7" s="3" customFormat="1" ht="33.75" customHeight="1">
      <c r="A71" s="76" t="s">
        <v>418</v>
      </c>
      <c r="B71" s="77" t="s">
        <v>167</v>
      </c>
      <c r="C71" s="86"/>
      <c r="D71" s="86"/>
      <c r="E71" s="86"/>
      <c r="F71" s="86">
        <f aca="true" t="shared" si="2" ref="F71:F82">E71-C71</f>
        <v>0</v>
      </c>
      <c r="G71" s="86">
        <v>0</v>
      </c>
    </row>
    <row r="72" spans="1:7" s="3" customFormat="1" ht="37.5" customHeight="1">
      <c r="A72" s="84" t="s">
        <v>267</v>
      </c>
      <c r="B72" s="77" t="s">
        <v>228</v>
      </c>
      <c r="C72" s="86"/>
      <c r="D72" s="86"/>
      <c r="E72" s="86"/>
      <c r="F72" s="86">
        <f t="shared" si="2"/>
        <v>0</v>
      </c>
      <c r="G72" s="86">
        <v>0</v>
      </c>
    </row>
    <row r="73" spans="1:7" s="3" customFormat="1" ht="24" customHeight="1">
      <c r="A73" s="80" t="s">
        <v>192</v>
      </c>
      <c r="B73" s="74"/>
      <c r="C73" s="86"/>
      <c r="D73" s="86"/>
      <c r="E73" s="86"/>
      <c r="F73" s="86">
        <f t="shared" si="2"/>
        <v>0</v>
      </c>
      <c r="G73" s="86">
        <v>0</v>
      </c>
    </row>
    <row r="74" spans="1:7" s="8" customFormat="1" ht="94.5" customHeight="1">
      <c r="A74" s="76" t="s">
        <v>325</v>
      </c>
      <c r="B74" s="77" t="s">
        <v>19</v>
      </c>
      <c r="C74" s="86"/>
      <c r="D74" s="86"/>
      <c r="E74" s="86"/>
      <c r="F74" s="86">
        <f t="shared" si="2"/>
        <v>0</v>
      </c>
      <c r="G74" s="86">
        <v>0</v>
      </c>
    </row>
    <row r="75" spans="1:7" s="3" customFormat="1" ht="24" customHeight="1">
      <c r="A75" s="95" t="s">
        <v>166</v>
      </c>
      <c r="B75" s="77" t="s">
        <v>259</v>
      </c>
      <c r="C75" s="86"/>
      <c r="D75" s="86"/>
      <c r="E75" s="86"/>
      <c r="F75" s="86">
        <f t="shared" si="2"/>
        <v>0</v>
      </c>
      <c r="G75" s="86">
        <v>0</v>
      </c>
    </row>
    <row r="76" spans="1:7" s="3" customFormat="1" ht="95.25" customHeight="1">
      <c r="A76" s="76" t="s">
        <v>345</v>
      </c>
      <c r="B76" s="77" t="s">
        <v>10</v>
      </c>
      <c r="C76" s="86"/>
      <c r="D76" s="86"/>
      <c r="E76" s="86"/>
      <c r="F76" s="86"/>
      <c r="G76" s="86">
        <v>0</v>
      </c>
    </row>
    <row r="77" spans="1:7" s="7" customFormat="1" ht="36.75" customHeight="1">
      <c r="A77" s="80" t="s">
        <v>145</v>
      </c>
      <c r="B77" s="83" t="s">
        <v>53</v>
      </c>
      <c r="C77" s="86"/>
      <c r="D77" s="86"/>
      <c r="E77" s="86"/>
      <c r="F77" s="86">
        <f t="shared" si="2"/>
        <v>0</v>
      </c>
      <c r="G77" s="86">
        <v>0</v>
      </c>
    </row>
    <row r="78" spans="1:7" s="8" customFormat="1" ht="24" customHeight="1">
      <c r="A78" s="76" t="s">
        <v>346</v>
      </c>
      <c r="B78" s="77" t="s">
        <v>54</v>
      </c>
      <c r="C78" s="189"/>
      <c r="D78" s="189"/>
      <c r="E78" s="189"/>
      <c r="F78" s="86">
        <f t="shared" si="2"/>
        <v>0</v>
      </c>
      <c r="G78" s="86">
        <v>0</v>
      </c>
    </row>
    <row r="79" spans="1:7" s="3" customFormat="1" ht="30" customHeight="1">
      <c r="A79" s="95" t="s">
        <v>268</v>
      </c>
      <c r="B79" s="77" t="s">
        <v>303</v>
      </c>
      <c r="C79" s="190"/>
      <c r="D79" s="190"/>
      <c r="E79" s="189"/>
      <c r="F79" s="86"/>
      <c r="G79" s="86">
        <v>0</v>
      </c>
    </row>
    <row r="80" spans="1:7" s="3" customFormat="1" ht="24" customHeight="1">
      <c r="A80" s="76" t="s">
        <v>52</v>
      </c>
      <c r="B80" s="77" t="s">
        <v>56</v>
      </c>
      <c r="C80" s="87"/>
      <c r="D80" s="87"/>
      <c r="E80" s="192"/>
      <c r="F80" s="86">
        <f t="shared" si="2"/>
        <v>0</v>
      </c>
      <c r="G80" s="86">
        <v>0</v>
      </c>
    </row>
    <row r="81" spans="1:7" s="3" customFormat="1" ht="24" customHeight="1">
      <c r="A81" s="76" t="s">
        <v>373</v>
      </c>
      <c r="B81" s="77" t="s">
        <v>57</v>
      </c>
      <c r="C81" s="87"/>
      <c r="D81" s="87"/>
      <c r="E81" s="192"/>
      <c r="F81" s="86"/>
      <c r="G81" s="86">
        <v>0</v>
      </c>
    </row>
    <row r="82" spans="1:7" s="3" customFormat="1" ht="24" customHeight="1">
      <c r="A82" s="76" t="s">
        <v>374</v>
      </c>
      <c r="B82" s="77" t="s">
        <v>63</v>
      </c>
      <c r="C82" s="87"/>
      <c r="D82" s="87"/>
      <c r="E82" s="86"/>
      <c r="F82" s="86">
        <f t="shared" si="2"/>
        <v>0</v>
      </c>
      <c r="G82" s="86">
        <v>0</v>
      </c>
    </row>
    <row r="83" spans="1:7" s="3" customFormat="1" ht="36" customHeight="1">
      <c r="A83" s="80" t="s">
        <v>152</v>
      </c>
      <c r="B83" s="83" t="s">
        <v>67</v>
      </c>
      <c r="C83" s="87"/>
      <c r="D83" s="87"/>
      <c r="E83" s="87"/>
      <c r="F83" s="87"/>
      <c r="G83" s="86">
        <v>0</v>
      </c>
    </row>
    <row r="84" spans="1:7" s="3" customFormat="1" ht="24.75" customHeight="1">
      <c r="A84" s="239" t="s">
        <v>55</v>
      </c>
      <c r="B84" s="239"/>
      <c r="C84" s="239"/>
      <c r="D84" s="239"/>
      <c r="E84" s="239"/>
      <c r="F84" s="239"/>
      <c r="G84" s="239"/>
    </row>
    <row r="85" spans="1:7" s="4" customFormat="1" ht="38.25" customHeight="1">
      <c r="A85" s="80" t="s">
        <v>217</v>
      </c>
      <c r="B85" s="83" t="s">
        <v>168</v>
      </c>
      <c r="C85" s="87">
        <f>C86+C87+C88-C89+C90+C91+C92</f>
        <v>516.4000000000001</v>
      </c>
      <c r="D85" s="87">
        <f>D86+D87+D88-D89+D90+D91+D92</f>
        <v>258.4</v>
      </c>
      <c r="E85" s="87">
        <f>E86+E87+E88-E89+E90+E91+E92</f>
        <v>278.9</v>
      </c>
      <c r="F85" s="87">
        <f>E85-C85</f>
        <v>-237.5000000000001</v>
      </c>
      <c r="G85" s="86">
        <v>0</v>
      </c>
    </row>
    <row r="86" spans="1:7" s="8" customFormat="1" ht="24" customHeight="1">
      <c r="A86" s="76" t="s">
        <v>31</v>
      </c>
      <c r="B86" s="77" t="s">
        <v>305</v>
      </c>
      <c r="C86" s="86">
        <v>0.7</v>
      </c>
      <c r="D86" s="86">
        <v>0.4</v>
      </c>
      <c r="E86" s="86"/>
      <c r="F86" s="86">
        <f aca="true" t="shared" si="3" ref="F86:F104">E86-C86</f>
        <v>-0.7</v>
      </c>
      <c r="G86" s="86">
        <v>0</v>
      </c>
    </row>
    <row r="87" spans="1:7" s="8" customFormat="1" ht="24" customHeight="1">
      <c r="A87" s="84" t="s">
        <v>58</v>
      </c>
      <c r="B87" s="77" t="s">
        <v>306</v>
      </c>
      <c r="C87" s="86"/>
      <c r="D87" s="86"/>
      <c r="E87" s="86"/>
      <c r="F87" s="86">
        <f t="shared" si="3"/>
        <v>0</v>
      </c>
      <c r="G87" s="86">
        <v>0</v>
      </c>
    </row>
    <row r="88" spans="1:7" s="8" customFormat="1" ht="36" customHeight="1">
      <c r="A88" s="84" t="s">
        <v>59</v>
      </c>
      <c r="B88" s="77" t="s">
        <v>307</v>
      </c>
      <c r="C88" s="86">
        <v>515.7</v>
      </c>
      <c r="D88" s="86">
        <v>258</v>
      </c>
      <c r="E88" s="86">
        <v>278.9</v>
      </c>
      <c r="F88" s="86">
        <f t="shared" si="3"/>
        <v>-236.80000000000007</v>
      </c>
      <c r="G88" s="86">
        <v>0</v>
      </c>
    </row>
    <row r="89" spans="1:7" s="8" customFormat="1" ht="42.75" customHeight="1">
      <c r="A89" s="84" t="s">
        <v>60</v>
      </c>
      <c r="B89" s="77" t="s">
        <v>308</v>
      </c>
      <c r="C89" s="193"/>
      <c r="D89" s="193"/>
      <c r="E89" s="193"/>
      <c r="F89" s="86">
        <f t="shared" si="3"/>
        <v>0</v>
      </c>
      <c r="G89" s="86">
        <v>0</v>
      </c>
    </row>
    <row r="90" spans="1:7" s="8" customFormat="1" ht="24" customHeight="1">
      <c r="A90" s="84" t="s">
        <v>61</v>
      </c>
      <c r="B90" s="77" t="s">
        <v>309</v>
      </c>
      <c r="C90" s="86"/>
      <c r="D90" s="86"/>
      <c r="E90" s="86"/>
      <c r="F90" s="86">
        <f t="shared" si="3"/>
        <v>0</v>
      </c>
      <c r="G90" s="86">
        <v>0</v>
      </c>
    </row>
    <row r="91" spans="1:7" s="8" customFormat="1" ht="24" customHeight="1">
      <c r="A91" s="84" t="s">
        <v>62</v>
      </c>
      <c r="B91" s="77" t="s">
        <v>310</v>
      </c>
      <c r="C91" s="86"/>
      <c r="D91" s="86"/>
      <c r="E91" s="86"/>
      <c r="F91" s="86">
        <f t="shared" si="3"/>
        <v>0</v>
      </c>
      <c r="G91" s="86">
        <v>0</v>
      </c>
    </row>
    <row r="92" spans="1:7" s="8" customFormat="1" ht="24" customHeight="1">
      <c r="A92" s="84" t="s">
        <v>375</v>
      </c>
      <c r="B92" s="77" t="s">
        <v>229</v>
      </c>
      <c r="C92" s="86"/>
      <c r="D92" s="86"/>
      <c r="E92" s="86"/>
      <c r="F92" s="86">
        <f t="shared" si="3"/>
        <v>0</v>
      </c>
      <c r="G92" s="86">
        <v>0</v>
      </c>
    </row>
    <row r="93" spans="1:7" s="8" customFormat="1" ht="36" customHeight="1">
      <c r="A93" s="76" t="s">
        <v>315</v>
      </c>
      <c r="B93" s="73" t="s">
        <v>311</v>
      </c>
      <c r="C93" s="86"/>
      <c r="D93" s="86"/>
      <c r="E93" s="86"/>
      <c r="F93" s="86">
        <f t="shared" si="3"/>
        <v>0</v>
      </c>
      <c r="G93" s="86">
        <v>0</v>
      </c>
    </row>
    <row r="94" spans="1:7" s="8" customFormat="1" ht="41.25" customHeight="1">
      <c r="A94" s="76" t="s">
        <v>316</v>
      </c>
      <c r="B94" s="73" t="s">
        <v>304</v>
      </c>
      <c r="C94" s="86"/>
      <c r="D94" s="86"/>
      <c r="E94" s="86"/>
      <c r="F94" s="86">
        <f t="shared" si="3"/>
        <v>0</v>
      </c>
      <c r="G94" s="86">
        <v>0</v>
      </c>
    </row>
    <row r="95" spans="1:7" s="3" customFormat="1" ht="22.5" customHeight="1">
      <c r="A95" s="80" t="s">
        <v>338</v>
      </c>
      <c r="B95" s="83" t="s">
        <v>169</v>
      </c>
      <c r="C95" s="87">
        <f>SUM(C96:C98)</f>
        <v>0</v>
      </c>
      <c r="D95" s="87">
        <f>SUM(D96:D98)</f>
        <v>0</v>
      </c>
      <c r="E95" s="87">
        <f>SUM(E96:E98)</f>
        <v>0</v>
      </c>
      <c r="F95" s="87">
        <f t="shared" si="3"/>
        <v>0</v>
      </c>
      <c r="G95" s="86">
        <v>0</v>
      </c>
    </row>
    <row r="96" spans="1:7" s="8" customFormat="1" ht="44.25" customHeight="1">
      <c r="A96" s="76" t="s">
        <v>269</v>
      </c>
      <c r="B96" s="77" t="s">
        <v>170</v>
      </c>
      <c r="C96" s="86"/>
      <c r="D96" s="86"/>
      <c r="E96" s="86"/>
      <c r="F96" s="86">
        <f t="shared" si="3"/>
        <v>0</v>
      </c>
      <c r="G96" s="86">
        <v>0</v>
      </c>
    </row>
    <row r="97" spans="1:7" s="8" customFormat="1" ht="24" customHeight="1">
      <c r="A97" s="76" t="s">
        <v>64</v>
      </c>
      <c r="B97" s="77" t="s">
        <v>172</v>
      </c>
      <c r="C97" s="86"/>
      <c r="D97" s="86"/>
      <c r="E97" s="86"/>
      <c r="F97" s="86">
        <f t="shared" si="3"/>
        <v>0</v>
      </c>
      <c r="G97" s="86">
        <v>0</v>
      </c>
    </row>
    <row r="98" spans="1:7" s="8" customFormat="1" ht="24" customHeight="1">
      <c r="A98" s="76" t="s">
        <v>65</v>
      </c>
      <c r="B98" s="77" t="s">
        <v>230</v>
      </c>
      <c r="C98" s="86"/>
      <c r="D98" s="86"/>
      <c r="E98" s="86"/>
      <c r="F98" s="86">
        <f t="shared" si="3"/>
        <v>0</v>
      </c>
      <c r="G98" s="86">
        <v>0</v>
      </c>
    </row>
    <row r="99" spans="1:7" s="3" customFormat="1" ht="27.75" customHeight="1">
      <c r="A99" s="80" t="s">
        <v>339</v>
      </c>
      <c r="B99" s="83" t="s">
        <v>173</v>
      </c>
      <c r="C99" s="87">
        <f>SUM(C100:C101)</f>
        <v>814.9</v>
      </c>
      <c r="D99" s="87">
        <f>SUM(D100:D101)</f>
        <v>407.4</v>
      </c>
      <c r="E99" s="87">
        <f>SUM(E100:E101)</f>
        <v>177.1</v>
      </c>
      <c r="F99" s="87">
        <f t="shared" si="3"/>
        <v>-637.8</v>
      </c>
      <c r="G99" s="86">
        <v>0</v>
      </c>
    </row>
    <row r="100" spans="1:7" s="8" customFormat="1" ht="24" customHeight="1">
      <c r="A100" s="76" t="s">
        <v>66</v>
      </c>
      <c r="B100" s="77" t="s">
        <v>174</v>
      </c>
      <c r="C100" s="86">
        <v>814.9</v>
      </c>
      <c r="D100" s="86">
        <v>407.4</v>
      </c>
      <c r="E100" s="86">
        <v>177.1</v>
      </c>
      <c r="F100" s="86">
        <f t="shared" si="3"/>
        <v>-637.8</v>
      </c>
      <c r="G100" s="86">
        <v>0</v>
      </c>
    </row>
    <row r="101" spans="1:7" s="8" customFormat="1" ht="24" customHeight="1">
      <c r="A101" s="76" t="s">
        <v>171</v>
      </c>
      <c r="B101" s="77" t="s">
        <v>175</v>
      </c>
      <c r="C101" s="86"/>
      <c r="D101" s="86"/>
      <c r="E101" s="86"/>
      <c r="F101" s="86">
        <f t="shared" si="3"/>
        <v>0</v>
      </c>
      <c r="G101" s="86">
        <v>0</v>
      </c>
    </row>
    <row r="102" spans="1:7" s="7" customFormat="1" ht="24" customHeight="1">
      <c r="A102" s="80" t="s">
        <v>68</v>
      </c>
      <c r="B102" s="83" t="s">
        <v>231</v>
      </c>
      <c r="C102" s="87">
        <f>SUM(C103:C104)</f>
        <v>0</v>
      </c>
      <c r="D102" s="87">
        <f>SUM(D103:D104)</f>
        <v>0</v>
      </c>
      <c r="E102" s="87">
        <f>SUM(E103:E104)</f>
        <v>0</v>
      </c>
      <c r="F102" s="87">
        <f t="shared" si="3"/>
        <v>0</v>
      </c>
      <c r="G102" s="87">
        <v>0</v>
      </c>
    </row>
    <row r="103" spans="1:7" s="8" customFormat="1" ht="24" customHeight="1">
      <c r="A103" s="76" t="s">
        <v>69</v>
      </c>
      <c r="B103" s="77" t="s">
        <v>232</v>
      </c>
      <c r="C103" s="86"/>
      <c r="D103" s="86"/>
      <c r="E103" s="86"/>
      <c r="F103" s="86">
        <f t="shared" si="3"/>
        <v>0</v>
      </c>
      <c r="G103" s="86">
        <v>0</v>
      </c>
    </row>
    <row r="104" spans="1:7" s="9" customFormat="1" ht="24" customHeight="1">
      <c r="A104" s="96" t="s">
        <v>376</v>
      </c>
      <c r="B104" s="77" t="s">
        <v>233</v>
      </c>
      <c r="C104" s="86"/>
      <c r="D104" s="86"/>
      <c r="E104" s="97"/>
      <c r="F104" s="86">
        <f t="shared" si="3"/>
        <v>0</v>
      </c>
      <c r="G104" s="86">
        <v>0</v>
      </c>
    </row>
    <row r="105" spans="1:7" ht="16.5" customHeight="1">
      <c r="A105" s="98"/>
      <c r="B105" s="90"/>
      <c r="C105" s="99"/>
      <c r="D105" s="99"/>
      <c r="E105" s="100"/>
      <c r="F105" s="100"/>
      <c r="G105" s="100"/>
    </row>
    <row r="106" spans="1:7" ht="16.5" customHeight="1">
      <c r="A106" s="216"/>
      <c r="B106" s="90"/>
      <c r="C106" s="99"/>
      <c r="D106" s="99"/>
      <c r="E106" s="100"/>
      <c r="F106" s="100"/>
      <c r="G106" s="100"/>
    </row>
    <row r="107" spans="1:7" ht="16.5" customHeight="1">
      <c r="A107" s="98"/>
      <c r="B107" s="90"/>
      <c r="C107" s="99"/>
      <c r="D107" s="99"/>
      <c r="E107" s="100"/>
      <c r="F107" s="100"/>
      <c r="G107" s="100"/>
    </row>
    <row r="108" spans="1:8" s="10" customFormat="1" ht="18.75">
      <c r="A108" s="45" t="s">
        <v>429</v>
      </c>
      <c r="B108" s="39"/>
      <c r="C108" s="46"/>
      <c r="D108" s="46"/>
      <c r="E108" s="46"/>
      <c r="F108" s="46" t="s">
        <v>435</v>
      </c>
      <c r="G108" s="46"/>
      <c r="H108" s="47"/>
    </row>
    <row r="109" spans="1:8" s="51" customFormat="1" ht="6.75" customHeight="1">
      <c r="A109" s="48" t="s">
        <v>348</v>
      </c>
      <c r="B109" s="48"/>
      <c r="C109" s="49" t="s">
        <v>349</v>
      </c>
      <c r="D109" s="49"/>
      <c r="E109" s="49"/>
      <c r="F109" s="54" t="s">
        <v>352</v>
      </c>
      <c r="G109" s="101"/>
      <c r="H109" s="50"/>
    </row>
    <row r="110" spans="1:7" s="10" customFormat="1" ht="18.75">
      <c r="A110" s="52" t="s">
        <v>350</v>
      </c>
      <c r="B110" s="102"/>
      <c r="C110" s="53" t="s">
        <v>218</v>
      </c>
      <c r="D110" s="53"/>
      <c r="E110" s="39"/>
      <c r="F110" s="55" t="s">
        <v>351</v>
      </c>
      <c r="G110" s="102"/>
    </row>
    <row r="111" spans="1:7" ht="18.75">
      <c r="A111" s="62"/>
      <c r="B111" s="43"/>
      <c r="C111" s="62"/>
      <c r="D111" s="62"/>
      <c r="E111" s="62"/>
      <c r="F111" s="62"/>
      <c r="G111" s="62"/>
    </row>
    <row r="112" spans="1:7" ht="18.75">
      <c r="A112" s="45" t="s">
        <v>430</v>
      </c>
      <c r="B112" s="43"/>
      <c r="C112" s="62"/>
      <c r="D112" s="62"/>
      <c r="E112" s="62"/>
      <c r="F112" s="62" t="s">
        <v>436</v>
      </c>
      <c r="G112" s="62"/>
    </row>
    <row r="113" spans="1:7" ht="4.5" customHeight="1">
      <c r="A113" s="48" t="s">
        <v>414</v>
      </c>
      <c r="B113" s="43"/>
      <c r="C113" s="48" t="s">
        <v>348</v>
      </c>
      <c r="D113" s="104"/>
      <c r="E113" s="62"/>
      <c r="F113" s="237" t="s">
        <v>352</v>
      </c>
      <c r="G113" s="238"/>
    </row>
    <row r="114" spans="1:7" ht="18.75">
      <c r="A114" s="52" t="s">
        <v>350</v>
      </c>
      <c r="B114" s="43"/>
      <c r="C114" s="53" t="s">
        <v>218</v>
      </c>
      <c r="D114" s="62"/>
      <c r="E114" s="62"/>
      <c r="F114" s="55" t="s">
        <v>351</v>
      </c>
      <c r="G114" s="62"/>
    </row>
    <row r="115" spans="1:7" ht="18.75">
      <c r="A115" s="103"/>
      <c r="B115" s="43"/>
      <c r="C115" s="62"/>
      <c r="D115" s="62"/>
      <c r="E115" s="62"/>
      <c r="F115" s="62"/>
      <c r="G115" s="62"/>
    </row>
    <row r="116" spans="1:7" ht="18.75">
      <c r="A116" s="103"/>
      <c r="B116" s="43"/>
      <c r="C116" s="62"/>
      <c r="D116" s="62"/>
      <c r="E116" s="62"/>
      <c r="F116" s="62"/>
      <c r="G116" s="62"/>
    </row>
    <row r="117" spans="1:7" ht="18.75">
      <c r="A117" s="103"/>
      <c r="B117" s="43"/>
      <c r="C117" s="62"/>
      <c r="D117" s="62"/>
      <c r="E117" s="62"/>
      <c r="F117" s="62"/>
      <c r="G117" s="62"/>
    </row>
    <row r="118" spans="1:7" ht="18.75">
      <c r="A118" s="103"/>
      <c r="B118" s="43"/>
      <c r="C118" s="62"/>
      <c r="D118" s="62"/>
      <c r="E118" s="62"/>
      <c r="F118" s="62"/>
      <c r="G118" s="62"/>
    </row>
    <row r="119" spans="1:7" ht="18.75">
      <c r="A119" s="103"/>
      <c r="B119" s="43"/>
      <c r="C119" s="62"/>
      <c r="D119" s="62"/>
      <c r="E119" s="62"/>
      <c r="F119" s="62"/>
      <c r="G119" s="62"/>
    </row>
    <row r="120" spans="1:7" ht="18.75">
      <c r="A120" s="103"/>
      <c r="B120" s="43"/>
      <c r="C120" s="62"/>
      <c r="D120" s="62"/>
      <c r="E120" s="62"/>
      <c r="F120" s="62"/>
      <c r="G120" s="62"/>
    </row>
    <row r="121" spans="1:7" ht="18.75">
      <c r="A121" s="103"/>
      <c r="B121" s="43"/>
      <c r="C121" s="62"/>
      <c r="D121" s="62"/>
      <c r="E121" s="62"/>
      <c r="F121" s="62"/>
      <c r="G121" s="62"/>
    </row>
    <row r="122" spans="1:7" ht="18.75">
      <c r="A122" s="103"/>
      <c r="B122" s="43"/>
      <c r="C122" s="62"/>
      <c r="D122" s="62"/>
      <c r="E122" s="62"/>
      <c r="F122" s="62"/>
      <c r="G122" s="62"/>
    </row>
    <row r="123" spans="1:7" ht="18.75">
      <c r="A123" s="103"/>
      <c r="B123" s="43"/>
      <c r="C123" s="62"/>
      <c r="D123" s="62"/>
      <c r="E123" s="62"/>
      <c r="F123" s="62"/>
      <c r="G123" s="62"/>
    </row>
    <row r="124" spans="1:7" ht="18.75">
      <c r="A124" s="103"/>
      <c r="B124" s="43"/>
      <c r="C124" s="62"/>
      <c r="D124" s="62"/>
      <c r="E124" s="62"/>
      <c r="F124" s="62"/>
      <c r="G124" s="62"/>
    </row>
    <row r="125" spans="1:7" ht="18.75">
      <c r="A125" s="103"/>
      <c r="B125" s="43"/>
      <c r="C125" s="62"/>
      <c r="D125" s="62"/>
      <c r="E125" s="62"/>
      <c r="F125" s="62"/>
      <c r="G125" s="62"/>
    </row>
    <row r="126" spans="1:7" ht="18.75">
      <c r="A126" s="103"/>
      <c r="B126" s="43"/>
      <c r="C126" s="62"/>
      <c r="D126" s="62"/>
      <c r="E126" s="62"/>
      <c r="F126" s="62"/>
      <c r="G126" s="62"/>
    </row>
    <row r="127" spans="1:7" ht="18.75">
      <c r="A127" s="103"/>
      <c r="B127" s="43"/>
      <c r="C127" s="62"/>
      <c r="D127" s="62"/>
      <c r="E127" s="62"/>
      <c r="F127" s="62"/>
      <c r="G127" s="62"/>
    </row>
    <row r="128" spans="1:7" ht="18.75">
      <c r="A128" s="103"/>
      <c r="B128" s="43"/>
      <c r="C128" s="62"/>
      <c r="D128" s="62"/>
      <c r="E128" s="62"/>
      <c r="F128" s="62"/>
      <c r="G128" s="62"/>
    </row>
    <row r="129" spans="1:7" ht="18.75">
      <c r="A129" s="103"/>
      <c r="B129" s="43"/>
      <c r="C129" s="62"/>
      <c r="D129" s="62"/>
      <c r="E129" s="62"/>
      <c r="F129" s="62"/>
      <c r="G129" s="62"/>
    </row>
    <row r="130" spans="1:7" ht="18.75">
      <c r="A130" s="103"/>
      <c r="B130" s="43"/>
      <c r="C130" s="62"/>
      <c r="D130" s="62"/>
      <c r="E130" s="62"/>
      <c r="F130" s="62"/>
      <c r="G130" s="62"/>
    </row>
    <row r="131" spans="1:7" ht="18.75">
      <c r="A131" s="103"/>
      <c r="B131" s="43"/>
      <c r="C131" s="62"/>
      <c r="D131" s="62"/>
      <c r="E131" s="62"/>
      <c r="F131" s="62"/>
      <c r="G131" s="62"/>
    </row>
    <row r="132" spans="1:7" ht="18.75">
      <c r="A132" s="103"/>
      <c r="B132" s="43"/>
      <c r="C132" s="62"/>
      <c r="D132" s="62"/>
      <c r="E132" s="62"/>
      <c r="F132" s="62"/>
      <c r="G132" s="62"/>
    </row>
    <row r="133" spans="1:7" ht="18.75">
      <c r="A133" s="103"/>
      <c r="B133" s="43"/>
      <c r="C133" s="62"/>
      <c r="D133" s="62"/>
      <c r="E133" s="62"/>
      <c r="F133" s="62"/>
      <c r="G133" s="62"/>
    </row>
    <row r="134" spans="1:7" ht="18.75">
      <c r="A134" s="103"/>
      <c r="B134" s="43"/>
      <c r="C134" s="62"/>
      <c r="D134" s="62"/>
      <c r="E134" s="62"/>
      <c r="F134" s="62"/>
      <c r="G134" s="62"/>
    </row>
    <row r="135" spans="1:7" ht="18.75">
      <c r="A135" s="103"/>
      <c r="B135" s="43"/>
      <c r="C135" s="62"/>
      <c r="D135" s="62"/>
      <c r="E135" s="62"/>
      <c r="F135" s="62"/>
      <c r="G135" s="62"/>
    </row>
    <row r="136" spans="1:7" ht="18.75">
      <c r="A136" s="103"/>
      <c r="B136" s="43"/>
      <c r="C136" s="62"/>
      <c r="D136" s="62"/>
      <c r="E136" s="62"/>
      <c r="F136" s="62"/>
      <c r="G136" s="62"/>
    </row>
    <row r="137" spans="1:7" ht="18.75">
      <c r="A137" s="103"/>
      <c r="B137" s="43"/>
      <c r="C137" s="62"/>
      <c r="D137" s="62"/>
      <c r="E137" s="62"/>
      <c r="F137" s="62"/>
      <c r="G137" s="62"/>
    </row>
    <row r="138" spans="1:7" ht="18.75">
      <c r="A138" s="103"/>
      <c r="B138" s="43"/>
      <c r="C138" s="62"/>
      <c r="D138" s="62"/>
      <c r="E138" s="62"/>
      <c r="F138" s="62"/>
      <c r="G138" s="62"/>
    </row>
    <row r="139" spans="1:7" ht="18.75">
      <c r="A139" s="103"/>
      <c r="B139" s="43"/>
      <c r="C139" s="62"/>
      <c r="D139" s="62"/>
      <c r="E139" s="62"/>
      <c r="F139" s="62"/>
      <c r="G139" s="62"/>
    </row>
    <row r="140" spans="1:7" ht="18.75">
      <c r="A140" s="103"/>
      <c r="B140" s="43"/>
      <c r="C140" s="62"/>
      <c r="D140" s="62"/>
      <c r="E140" s="62"/>
      <c r="F140" s="62"/>
      <c r="G140" s="62"/>
    </row>
    <row r="141" spans="1:7" ht="18.75">
      <c r="A141" s="103"/>
      <c r="B141" s="43"/>
      <c r="C141" s="62"/>
      <c r="D141" s="62"/>
      <c r="E141" s="62"/>
      <c r="F141" s="62"/>
      <c r="G141" s="62"/>
    </row>
    <row r="142" spans="1:7" ht="18.75">
      <c r="A142" s="103"/>
      <c r="B142" s="43"/>
      <c r="C142" s="62"/>
      <c r="D142" s="62"/>
      <c r="E142" s="62"/>
      <c r="F142" s="62"/>
      <c r="G142" s="62"/>
    </row>
    <row r="143" spans="1:7" ht="18.75">
      <c r="A143" s="103"/>
      <c r="B143" s="43"/>
      <c r="C143" s="62"/>
      <c r="D143" s="62"/>
      <c r="E143" s="62"/>
      <c r="F143" s="62"/>
      <c r="G143" s="62"/>
    </row>
    <row r="144" spans="1:7" ht="18.75">
      <c r="A144" s="103"/>
      <c r="B144" s="43"/>
      <c r="C144" s="62"/>
      <c r="D144" s="62"/>
      <c r="E144" s="62"/>
      <c r="F144" s="62"/>
      <c r="G144" s="62"/>
    </row>
    <row r="145" spans="1:7" ht="18.75">
      <c r="A145" s="103"/>
      <c r="B145" s="43"/>
      <c r="C145" s="62"/>
      <c r="D145" s="62"/>
      <c r="E145" s="62"/>
      <c r="F145" s="62"/>
      <c r="G145" s="62"/>
    </row>
    <row r="146" spans="1:7" ht="18.75">
      <c r="A146" s="103"/>
      <c r="B146" s="43"/>
      <c r="C146" s="62"/>
      <c r="D146" s="62"/>
      <c r="E146" s="62"/>
      <c r="F146" s="62"/>
      <c r="G146" s="62"/>
    </row>
    <row r="147" spans="1:7" ht="18.75">
      <c r="A147" s="103"/>
      <c r="B147" s="43"/>
      <c r="C147" s="62"/>
      <c r="D147" s="62"/>
      <c r="E147" s="62"/>
      <c r="F147" s="62"/>
      <c r="G147" s="62"/>
    </row>
    <row r="148" spans="1:7" ht="18.75">
      <c r="A148" s="103"/>
      <c r="B148" s="43"/>
      <c r="C148" s="62"/>
      <c r="D148" s="62"/>
      <c r="E148" s="62"/>
      <c r="F148" s="62"/>
      <c r="G148" s="62"/>
    </row>
    <row r="149" ht="15.75">
      <c r="A149" s="11"/>
    </row>
    <row r="150" ht="15.75">
      <c r="A150" s="11"/>
    </row>
    <row r="151" ht="15.75">
      <c r="A151" s="11"/>
    </row>
    <row r="152" ht="15.75">
      <c r="A152" s="11"/>
    </row>
    <row r="153" ht="15.75">
      <c r="A153" s="11"/>
    </row>
    <row r="154" ht="15.75">
      <c r="A154" s="11"/>
    </row>
    <row r="155" ht="15.75">
      <c r="A155" s="11"/>
    </row>
    <row r="156" ht="15.75">
      <c r="A156" s="11"/>
    </row>
    <row r="157" ht="15.75">
      <c r="A157" s="11"/>
    </row>
    <row r="158" ht="15.75">
      <c r="A158" s="11"/>
    </row>
    <row r="159" ht="15.75">
      <c r="A159" s="11"/>
    </row>
    <row r="160" ht="15.75">
      <c r="A160" s="11"/>
    </row>
    <row r="161" ht="15.75">
      <c r="A161" s="11"/>
    </row>
    <row r="162" ht="15.75">
      <c r="A162" s="11"/>
    </row>
    <row r="163" ht="15.75">
      <c r="A163" s="11"/>
    </row>
    <row r="164" ht="15.75">
      <c r="A164" s="11"/>
    </row>
    <row r="165" ht="15.75">
      <c r="A165" s="11"/>
    </row>
    <row r="166" ht="15.75">
      <c r="A166" s="11"/>
    </row>
    <row r="167" ht="15.75">
      <c r="A167" s="11"/>
    </row>
    <row r="168" ht="15.75">
      <c r="A168" s="11"/>
    </row>
    <row r="169" ht="15.75">
      <c r="A169" s="11"/>
    </row>
    <row r="170" ht="15.75">
      <c r="A170" s="11"/>
    </row>
    <row r="171" ht="15.75">
      <c r="A171" s="11"/>
    </row>
    <row r="172" ht="15.75">
      <c r="A172" s="11"/>
    </row>
    <row r="173" ht="15.75">
      <c r="A173" s="11"/>
    </row>
    <row r="174" ht="15.75">
      <c r="A174" s="11"/>
    </row>
    <row r="175" ht="15.75">
      <c r="A175" s="11"/>
    </row>
    <row r="176" ht="15.75">
      <c r="A176" s="11"/>
    </row>
    <row r="177" ht="15.75">
      <c r="A177" s="11"/>
    </row>
    <row r="178" ht="15.75">
      <c r="A178" s="11"/>
    </row>
    <row r="179" ht="15.75">
      <c r="A179" s="11"/>
    </row>
    <row r="180" ht="15.75">
      <c r="A180" s="11"/>
    </row>
    <row r="181" ht="15.75">
      <c r="A181" s="11"/>
    </row>
    <row r="182" ht="15.75">
      <c r="A182" s="11"/>
    </row>
    <row r="183" ht="15.75">
      <c r="A183" s="11"/>
    </row>
    <row r="184" ht="15.75">
      <c r="A184" s="11"/>
    </row>
    <row r="185" ht="15.75">
      <c r="A185" s="11"/>
    </row>
    <row r="186" ht="15.75">
      <c r="A186" s="11"/>
    </row>
    <row r="187" ht="15.75">
      <c r="A187" s="11"/>
    </row>
    <row r="188" ht="15.75">
      <c r="A188" s="11"/>
    </row>
    <row r="189" ht="15.75">
      <c r="A189" s="11"/>
    </row>
    <row r="190" ht="15.75">
      <c r="A190" s="11"/>
    </row>
    <row r="191" ht="15.75">
      <c r="A191" s="11"/>
    </row>
    <row r="192" ht="15.75">
      <c r="A192" s="11"/>
    </row>
    <row r="193" ht="15.75">
      <c r="A193" s="11"/>
    </row>
    <row r="194" ht="15.75">
      <c r="A194" s="11"/>
    </row>
    <row r="195" ht="15.75">
      <c r="A195" s="11"/>
    </row>
    <row r="196" ht="15.75">
      <c r="A196" s="11"/>
    </row>
    <row r="197" ht="15.75">
      <c r="A197" s="11"/>
    </row>
    <row r="198" ht="15.75">
      <c r="A198" s="11"/>
    </row>
    <row r="199" ht="15.75">
      <c r="A199" s="11"/>
    </row>
    <row r="200" ht="15.75">
      <c r="A200" s="11"/>
    </row>
    <row r="201" ht="15.75">
      <c r="A201" s="11"/>
    </row>
    <row r="202" ht="15.75">
      <c r="A202" s="11"/>
    </row>
    <row r="203" ht="15.75">
      <c r="A203" s="11"/>
    </row>
    <row r="204" ht="15.75">
      <c r="A204" s="11"/>
    </row>
    <row r="205" ht="15.75">
      <c r="A205" s="11"/>
    </row>
    <row r="206" ht="15.75">
      <c r="A206" s="11"/>
    </row>
    <row r="207" ht="15.75">
      <c r="A207" s="11"/>
    </row>
    <row r="208" ht="15.75">
      <c r="A208" s="11"/>
    </row>
    <row r="209" ht="15.75">
      <c r="A209" s="11"/>
    </row>
    <row r="210" ht="15.75">
      <c r="A210" s="11"/>
    </row>
    <row r="211" ht="15.75">
      <c r="A211" s="11"/>
    </row>
    <row r="212" ht="15.75">
      <c r="A212" s="11"/>
    </row>
    <row r="213" ht="15.75">
      <c r="A213" s="11"/>
    </row>
    <row r="214" ht="15.75">
      <c r="A214" s="11"/>
    </row>
    <row r="215" ht="15.75">
      <c r="A215" s="11"/>
    </row>
    <row r="216" ht="15.75">
      <c r="A216" s="11"/>
    </row>
    <row r="217" ht="15.75">
      <c r="A217" s="11"/>
    </row>
    <row r="218" ht="15.75">
      <c r="A218" s="11"/>
    </row>
    <row r="219" ht="15.75">
      <c r="A219" s="11"/>
    </row>
    <row r="220" ht="15.75">
      <c r="A220" s="11"/>
    </row>
    <row r="221" ht="15.75">
      <c r="A221" s="11"/>
    </row>
    <row r="222" ht="15.75">
      <c r="A222" s="11"/>
    </row>
    <row r="223" ht="15.75">
      <c r="A223" s="11"/>
    </row>
    <row r="224" ht="15.75">
      <c r="A224" s="11"/>
    </row>
    <row r="225" ht="15.75">
      <c r="A225" s="11"/>
    </row>
    <row r="226" ht="15.75">
      <c r="A226" s="11"/>
    </row>
    <row r="227" ht="15.75">
      <c r="A227" s="11"/>
    </row>
    <row r="228" ht="15.75">
      <c r="A228" s="11"/>
    </row>
    <row r="229" ht="15.75">
      <c r="A229" s="11"/>
    </row>
    <row r="230" ht="15.75">
      <c r="A230" s="11"/>
    </row>
    <row r="231" ht="15.75">
      <c r="A231" s="11"/>
    </row>
    <row r="232" ht="15.75">
      <c r="A232" s="11"/>
    </row>
    <row r="233" ht="15.75">
      <c r="A233" s="11"/>
    </row>
    <row r="234" ht="15.75">
      <c r="A234" s="11"/>
    </row>
    <row r="235" ht="15.75">
      <c r="A235" s="11"/>
    </row>
    <row r="236" ht="15.75">
      <c r="A236" s="11"/>
    </row>
    <row r="237" ht="15.75">
      <c r="A237" s="11"/>
    </row>
    <row r="238" ht="15.75">
      <c r="A238" s="11"/>
    </row>
    <row r="239" ht="15.75">
      <c r="A239" s="11"/>
    </row>
    <row r="240" ht="15.75">
      <c r="A240" s="11"/>
    </row>
    <row r="241" ht="15.75">
      <c r="A241" s="11"/>
    </row>
    <row r="242" ht="15.75">
      <c r="A242" s="11"/>
    </row>
    <row r="243" ht="15.75">
      <c r="A243" s="11"/>
    </row>
    <row r="244" ht="15.75">
      <c r="A244" s="11"/>
    </row>
    <row r="245" ht="15.75">
      <c r="A245" s="11"/>
    </row>
    <row r="246" ht="15.75">
      <c r="A246" s="11"/>
    </row>
    <row r="247" ht="15.75">
      <c r="A247" s="11"/>
    </row>
    <row r="248" ht="15.75">
      <c r="A248" s="11"/>
    </row>
    <row r="249" ht="15.75">
      <c r="A249" s="11"/>
    </row>
    <row r="250" ht="15.75">
      <c r="A250" s="11"/>
    </row>
    <row r="251" ht="15.75">
      <c r="A251" s="11"/>
    </row>
    <row r="252" ht="15.75">
      <c r="A252" s="11"/>
    </row>
    <row r="253" ht="15.75">
      <c r="A253" s="11"/>
    </row>
    <row r="254" ht="15.75">
      <c r="A254" s="11"/>
    </row>
    <row r="255" ht="15.75">
      <c r="A255" s="11"/>
    </row>
    <row r="256" ht="15.75">
      <c r="A256" s="11"/>
    </row>
    <row r="257" ht="15.75">
      <c r="A257" s="11"/>
    </row>
    <row r="258" ht="15.75">
      <c r="A258" s="11"/>
    </row>
    <row r="259" ht="15.75">
      <c r="A259" s="11"/>
    </row>
    <row r="260" ht="15.75">
      <c r="A260" s="11"/>
    </row>
    <row r="261" ht="15.75">
      <c r="A261" s="11"/>
    </row>
    <row r="262" ht="15.75">
      <c r="A262" s="11"/>
    </row>
    <row r="263" ht="15.75">
      <c r="A263" s="11"/>
    </row>
    <row r="264" ht="15.75">
      <c r="A264" s="11"/>
    </row>
    <row r="265" ht="15.75">
      <c r="A265" s="11"/>
    </row>
    <row r="266" ht="15.75">
      <c r="A266" s="11"/>
    </row>
    <row r="267" ht="15.75">
      <c r="A267" s="11"/>
    </row>
    <row r="268" ht="15.75">
      <c r="A268" s="11"/>
    </row>
    <row r="269" ht="15.75">
      <c r="A269" s="11"/>
    </row>
    <row r="270" ht="15.75">
      <c r="A270" s="11"/>
    </row>
    <row r="271" ht="15.75">
      <c r="A271" s="11"/>
    </row>
    <row r="272" ht="15.75">
      <c r="A272" s="11"/>
    </row>
    <row r="273" ht="15.75">
      <c r="A273" s="11"/>
    </row>
    <row r="274" ht="15.75">
      <c r="A274" s="11"/>
    </row>
    <row r="275" ht="15.75">
      <c r="A275" s="11"/>
    </row>
    <row r="276" ht="15.75">
      <c r="A276" s="11"/>
    </row>
    <row r="277" ht="15.75">
      <c r="A277" s="11"/>
    </row>
    <row r="278" ht="15.75">
      <c r="A278" s="11"/>
    </row>
    <row r="279" ht="15.75">
      <c r="A279" s="11"/>
    </row>
  </sheetData>
  <sheetProtection/>
  <mergeCells count="41">
    <mergeCell ref="E1:G1"/>
    <mergeCell ref="A24:G24"/>
    <mergeCell ref="A22:G22"/>
    <mergeCell ref="A20:G20"/>
    <mergeCell ref="A21:G21"/>
    <mergeCell ref="A25:G25"/>
    <mergeCell ref="B16:G16"/>
    <mergeCell ref="C2:G2"/>
    <mergeCell ref="B3:G3"/>
    <mergeCell ref="A5:F5"/>
    <mergeCell ref="B7:E7"/>
    <mergeCell ref="B10:E10"/>
    <mergeCell ref="A26:A27"/>
    <mergeCell ref="B11:E11"/>
    <mergeCell ref="B26:B27"/>
    <mergeCell ref="B8:E8"/>
    <mergeCell ref="B18:G18"/>
    <mergeCell ref="C26:C27"/>
    <mergeCell ref="B14:G14"/>
    <mergeCell ref="A6:E6"/>
    <mergeCell ref="F113:G113"/>
    <mergeCell ref="A84:G84"/>
    <mergeCell ref="A67:A68"/>
    <mergeCell ref="G26:G27"/>
    <mergeCell ref="D67:D68"/>
    <mergeCell ref="B13:G13"/>
    <mergeCell ref="B9:E9"/>
    <mergeCell ref="E67:E68"/>
    <mergeCell ref="B29:G29"/>
    <mergeCell ref="B12:E12"/>
    <mergeCell ref="G67:G68"/>
    <mergeCell ref="E26:E27"/>
    <mergeCell ref="C67:C68"/>
    <mergeCell ref="B67:B68"/>
    <mergeCell ref="D26:D27"/>
    <mergeCell ref="F67:F68"/>
    <mergeCell ref="A66:G66"/>
    <mergeCell ref="C42:G42"/>
    <mergeCell ref="B15:G15"/>
    <mergeCell ref="F26:F27"/>
    <mergeCell ref="B17:G17"/>
  </mergeCells>
  <printOptions/>
  <pageMargins left="0.984251968503937" right="0.3937007874015748" top="0.48" bottom="0.44" header="0.31" footer="0.36"/>
  <pageSetup fitToHeight="0" fitToWidth="1" horizontalDpi="300" verticalDpi="300" orientation="portrait" paperSize="9" scale="48" r:id="rId1"/>
  <rowBreaks count="1" manualBreakCount="1">
    <brk id="63" max="5" man="1"/>
  </rowBreaks>
  <ignoredErrors>
    <ignoredError sqref="B53:B63 B70:B76 B30:B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0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43.75390625" style="12" customWidth="1"/>
    <col min="2" max="2" width="9.375" style="21" customWidth="1"/>
    <col min="3" max="3" width="15.00390625" style="12" customWidth="1"/>
    <col min="4" max="4" width="13.875" style="12" customWidth="1"/>
    <col min="5" max="5" width="15.25390625" style="12" customWidth="1"/>
    <col min="6" max="6" width="14.125" style="12" customWidth="1"/>
    <col min="7" max="16384" width="9.125" style="12" customWidth="1"/>
  </cols>
  <sheetData>
    <row r="1" spans="1:7" ht="18.75">
      <c r="A1" s="105"/>
      <c r="B1" s="106"/>
      <c r="C1" s="105"/>
      <c r="D1" s="107"/>
      <c r="E1" s="81"/>
      <c r="F1" s="81" t="s">
        <v>428</v>
      </c>
      <c r="G1" s="13"/>
    </row>
    <row r="2" spans="1:7" ht="16.5" customHeight="1">
      <c r="A2" s="105"/>
      <c r="B2" s="106"/>
      <c r="C2" s="105"/>
      <c r="D2" s="107"/>
      <c r="E2" s="14"/>
      <c r="F2" s="81" t="s">
        <v>70</v>
      </c>
      <c r="G2" s="14"/>
    </row>
    <row r="3" spans="1:6" ht="12.75" customHeight="1">
      <c r="A3" s="105"/>
      <c r="B3" s="108"/>
      <c r="C3" s="108"/>
      <c r="D3" s="108"/>
      <c r="E3" s="108"/>
      <c r="F3" s="108"/>
    </row>
    <row r="4" spans="1:6" ht="25.5" customHeight="1">
      <c r="A4" s="223" t="s">
        <v>71</v>
      </c>
      <c r="B4" s="223"/>
      <c r="C4" s="223"/>
      <c r="D4" s="223"/>
      <c r="E4" s="223"/>
      <c r="F4" s="223"/>
    </row>
    <row r="5" spans="1:6" ht="25.5" customHeight="1">
      <c r="A5" s="38"/>
      <c r="B5" s="38"/>
      <c r="C5" s="38"/>
      <c r="D5" s="38"/>
      <c r="E5" s="38"/>
      <c r="F5" s="38"/>
    </row>
    <row r="6" spans="1:6" ht="15" customHeight="1">
      <c r="A6" s="254" t="s">
        <v>263</v>
      </c>
      <c r="B6" s="253" t="s">
        <v>25</v>
      </c>
      <c r="C6" s="253" t="s">
        <v>133</v>
      </c>
      <c r="D6" s="253" t="s">
        <v>427</v>
      </c>
      <c r="E6" s="253" t="s">
        <v>153</v>
      </c>
      <c r="F6" s="253" t="s">
        <v>270</v>
      </c>
    </row>
    <row r="7" spans="1:6" ht="35.25" customHeight="1">
      <c r="A7" s="254"/>
      <c r="B7" s="253"/>
      <c r="C7" s="253"/>
      <c r="D7" s="253"/>
      <c r="E7" s="253"/>
      <c r="F7" s="253"/>
    </row>
    <row r="8" spans="1:6" s="15" customFormat="1" ht="35.25" customHeight="1">
      <c r="A8" s="109" t="s">
        <v>353</v>
      </c>
      <c r="B8" s="110" t="s">
        <v>20</v>
      </c>
      <c r="C8" s="194">
        <f>C9+C10</f>
        <v>61.9</v>
      </c>
      <c r="D8" s="194">
        <f>D9+D10</f>
        <v>46.8</v>
      </c>
      <c r="E8" s="195">
        <f>D8-C8</f>
        <v>-15.100000000000001</v>
      </c>
      <c r="F8" s="195">
        <f>D8/C8*100</f>
        <v>75.60581583198707</v>
      </c>
    </row>
    <row r="9" spans="1:6" s="16" customFormat="1" ht="37.5">
      <c r="A9" s="123" t="s">
        <v>72</v>
      </c>
      <c r="B9" s="112" t="s">
        <v>73</v>
      </c>
      <c r="C9" s="196">
        <v>58.5</v>
      </c>
      <c r="D9" s="196">
        <v>46.8</v>
      </c>
      <c r="E9" s="196">
        <f aca="true" t="shared" si="0" ref="E9:E15">D9-C9</f>
        <v>-11.700000000000003</v>
      </c>
      <c r="F9" s="196">
        <f aca="true" t="shared" si="1" ref="F9:F15">D9/C9*100</f>
        <v>80</v>
      </c>
    </row>
    <row r="10" spans="1:6" s="16" customFormat="1" ht="24" customHeight="1">
      <c r="A10" s="111" t="s">
        <v>74</v>
      </c>
      <c r="B10" s="112" t="s">
        <v>75</v>
      </c>
      <c r="C10" s="196">
        <v>3.4</v>
      </c>
      <c r="D10" s="196"/>
      <c r="E10" s="196">
        <f t="shared" si="0"/>
        <v>-3.4</v>
      </c>
      <c r="F10" s="196">
        <f t="shared" si="1"/>
        <v>0</v>
      </c>
    </row>
    <row r="11" spans="1:10" s="17" customFormat="1" ht="24" customHeight="1">
      <c r="A11" s="113" t="s">
        <v>5</v>
      </c>
      <c r="B11" s="114" t="s">
        <v>21</v>
      </c>
      <c r="C11" s="196">
        <v>1852</v>
      </c>
      <c r="D11" s="196">
        <v>899.7</v>
      </c>
      <c r="E11" s="196">
        <f t="shared" si="0"/>
        <v>-952.3</v>
      </c>
      <c r="F11" s="196">
        <f t="shared" si="1"/>
        <v>48.579913606911454</v>
      </c>
      <c r="G11" s="15"/>
      <c r="H11" s="218" t="s">
        <v>432</v>
      </c>
      <c r="J11" s="17">
        <v>901.7</v>
      </c>
    </row>
    <row r="12" spans="1:6" s="15" customFormat="1" ht="24" customHeight="1">
      <c r="A12" s="113" t="s">
        <v>6</v>
      </c>
      <c r="B12" s="114" t="s">
        <v>22</v>
      </c>
      <c r="C12" s="196">
        <v>407.4</v>
      </c>
      <c r="D12" s="196">
        <v>177.1</v>
      </c>
      <c r="E12" s="196">
        <f t="shared" si="0"/>
        <v>-230.29999999999998</v>
      </c>
      <c r="F12" s="196">
        <f t="shared" si="1"/>
        <v>43.470790378006875</v>
      </c>
    </row>
    <row r="13" spans="1:6" s="15" customFormat="1" ht="24" customHeight="1">
      <c r="A13" s="115" t="s">
        <v>7</v>
      </c>
      <c r="B13" s="114" t="s">
        <v>23</v>
      </c>
      <c r="C13" s="196">
        <v>247</v>
      </c>
      <c r="D13" s="196"/>
      <c r="E13" s="196">
        <f t="shared" si="0"/>
        <v>-247</v>
      </c>
      <c r="F13" s="196">
        <f t="shared" si="1"/>
        <v>0</v>
      </c>
    </row>
    <row r="14" spans="1:13" s="15" customFormat="1" ht="24" customHeight="1">
      <c r="A14" s="115" t="s">
        <v>76</v>
      </c>
      <c r="B14" s="114" t="s">
        <v>35</v>
      </c>
      <c r="C14" s="196">
        <v>118.4</v>
      </c>
      <c r="D14" s="196">
        <v>181.2</v>
      </c>
      <c r="E14" s="196">
        <f t="shared" si="0"/>
        <v>62.79999999999998</v>
      </c>
      <c r="F14" s="196">
        <f t="shared" si="1"/>
        <v>153.04054054054052</v>
      </c>
      <c r="H14" s="220" t="s">
        <v>442</v>
      </c>
      <c r="M14" s="221"/>
    </row>
    <row r="15" spans="1:6" s="15" customFormat="1" ht="24" customHeight="1">
      <c r="A15" s="109" t="s">
        <v>271</v>
      </c>
      <c r="B15" s="110" t="s">
        <v>36</v>
      </c>
      <c r="C15" s="197">
        <f>C8+SUM(C11:C14)</f>
        <v>2686.7000000000003</v>
      </c>
      <c r="D15" s="197">
        <f>D8+SUM(D11:D14)</f>
        <v>1304.8</v>
      </c>
      <c r="E15" s="195">
        <f t="shared" si="0"/>
        <v>-1381.9000000000003</v>
      </c>
      <c r="F15" s="195">
        <f t="shared" si="1"/>
        <v>48.56515427848289</v>
      </c>
    </row>
    <row r="16" spans="1:6" ht="16.5" customHeight="1">
      <c r="A16" s="116"/>
      <c r="B16" s="117"/>
      <c r="C16" s="118"/>
      <c r="D16" s="120"/>
      <c r="E16" s="120"/>
      <c r="F16" s="120"/>
    </row>
    <row r="17" spans="1:6" ht="16.5" customHeight="1">
      <c r="A17" s="116"/>
      <c r="B17" s="117"/>
      <c r="C17" s="118"/>
      <c r="D17" s="120"/>
      <c r="E17" s="120"/>
      <c r="F17" s="120"/>
    </row>
    <row r="18" spans="1:6" ht="16.5" customHeight="1">
      <c r="A18" s="116"/>
      <c r="B18" s="117"/>
      <c r="C18" s="118"/>
      <c r="D18" s="120"/>
      <c r="E18" s="120"/>
      <c r="F18" s="120"/>
    </row>
    <row r="19" spans="1:10" s="40" customFormat="1" ht="18.75">
      <c r="A19" s="45" t="s">
        <v>429</v>
      </c>
      <c r="B19" s="39"/>
      <c r="C19" s="121"/>
      <c r="D19" s="121"/>
      <c r="E19" s="46" t="s">
        <v>435</v>
      </c>
      <c r="F19" s="46"/>
      <c r="G19" s="3"/>
      <c r="H19" s="3"/>
      <c r="I19" s="3"/>
      <c r="J19" s="6"/>
    </row>
    <row r="20" spans="1:10" s="57" customFormat="1" ht="6.75" customHeight="1">
      <c r="A20" s="48" t="s">
        <v>348</v>
      </c>
      <c r="B20" s="48"/>
      <c r="C20" s="49" t="s">
        <v>349</v>
      </c>
      <c r="D20" s="49"/>
      <c r="E20" s="54" t="s">
        <v>352</v>
      </c>
      <c r="F20" s="101"/>
      <c r="H20" s="58"/>
      <c r="I20" s="58"/>
      <c r="J20" s="59"/>
    </row>
    <row r="21" spans="1:9" s="40" customFormat="1" ht="18.75">
      <c r="A21" s="52" t="s">
        <v>350</v>
      </c>
      <c r="B21" s="102"/>
      <c r="C21" s="53" t="s">
        <v>218</v>
      </c>
      <c r="D21" s="39"/>
      <c r="E21" s="55" t="s">
        <v>351</v>
      </c>
      <c r="F21" s="102"/>
      <c r="H21" s="37"/>
      <c r="I21" s="37"/>
    </row>
    <row r="22" spans="1:7" ht="18.75">
      <c r="A22" s="62"/>
      <c r="B22" s="43"/>
      <c r="C22" s="62"/>
      <c r="D22" s="62"/>
      <c r="E22" s="62"/>
      <c r="F22" s="62"/>
      <c r="G22" s="62"/>
    </row>
    <row r="23" spans="1:6" ht="18.75">
      <c r="A23" s="45" t="s">
        <v>430</v>
      </c>
      <c r="B23" s="43"/>
      <c r="C23" s="62"/>
      <c r="D23" s="62"/>
      <c r="E23" s="62" t="s">
        <v>436</v>
      </c>
      <c r="F23" s="62"/>
    </row>
    <row r="24" spans="1:6" ht="4.5" customHeight="1">
      <c r="A24" s="48" t="s">
        <v>414</v>
      </c>
      <c r="B24" s="43"/>
      <c r="C24" s="48" t="s">
        <v>348</v>
      </c>
      <c r="D24" s="104"/>
      <c r="E24" s="237" t="s">
        <v>352</v>
      </c>
      <c r="F24" s="238"/>
    </row>
    <row r="25" spans="1:6" ht="18.75">
      <c r="A25" s="52" t="s">
        <v>350</v>
      </c>
      <c r="B25" s="43"/>
      <c r="C25" s="53" t="s">
        <v>218</v>
      </c>
      <c r="D25" s="62"/>
      <c r="E25" s="55" t="s">
        <v>351</v>
      </c>
      <c r="F25" s="62"/>
    </row>
    <row r="26" spans="1:2" ht="15">
      <c r="A26" s="18"/>
      <c r="B26" s="19"/>
    </row>
    <row r="27" spans="1:2" ht="15">
      <c r="A27" s="18"/>
      <c r="B27" s="19"/>
    </row>
    <row r="28" spans="1:2" ht="15">
      <c r="A28" s="18"/>
      <c r="B28" s="19"/>
    </row>
    <row r="29" spans="1:2" ht="15">
      <c r="A29" s="18"/>
      <c r="B29" s="19"/>
    </row>
    <row r="30" spans="1:2" ht="15">
      <c r="A30" s="18"/>
      <c r="B30" s="19"/>
    </row>
    <row r="31" spans="1:2" ht="15">
      <c r="A31" s="18"/>
      <c r="B31" s="19"/>
    </row>
    <row r="32" spans="1:2" ht="15">
      <c r="A32" s="18"/>
      <c r="B32" s="19"/>
    </row>
    <row r="33" spans="1:2" ht="15">
      <c r="A33" s="18"/>
      <c r="B33" s="19"/>
    </row>
    <row r="34" spans="1:2" ht="15">
      <c r="A34" s="18"/>
      <c r="B34" s="19"/>
    </row>
    <row r="35" spans="1:2" ht="15">
      <c r="A35" s="18"/>
      <c r="B35" s="19"/>
    </row>
    <row r="36" spans="1:2" ht="15">
      <c r="A36" s="18"/>
      <c r="B36" s="19"/>
    </row>
    <row r="37" spans="1:2" ht="15">
      <c r="A37" s="18"/>
      <c r="B37" s="19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  <row r="84" ht="15">
      <c r="A84" s="20"/>
    </row>
    <row r="85" ht="15">
      <c r="A85" s="20"/>
    </row>
    <row r="86" ht="15">
      <c r="A86" s="20"/>
    </row>
    <row r="87" ht="15">
      <c r="A87" s="20"/>
    </row>
    <row r="88" ht="15">
      <c r="A88" s="20"/>
    </row>
    <row r="89" ht="15">
      <c r="A89" s="20"/>
    </row>
    <row r="90" ht="15">
      <c r="A90" s="20"/>
    </row>
    <row r="91" ht="15">
      <c r="A91" s="20"/>
    </row>
    <row r="92" ht="15">
      <c r="A92" s="20"/>
    </row>
    <row r="93" ht="15">
      <c r="A93" s="20"/>
    </row>
    <row r="94" ht="15">
      <c r="A94" s="20"/>
    </row>
    <row r="95" ht="15">
      <c r="A95" s="20"/>
    </row>
    <row r="96" ht="15">
      <c r="A96" s="20"/>
    </row>
    <row r="97" ht="15">
      <c r="A97" s="20"/>
    </row>
    <row r="98" ht="15">
      <c r="A98" s="20"/>
    </row>
    <row r="99" ht="15">
      <c r="A99" s="20"/>
    </row>
    <row r="100" ht="15">
      <c r="A100" s="20"/>
    </row>
    <row r="101" ht="15">
      <c r="A101" s="20"/>
    </row>
    <row r="102" ht="15">
      <c r="A102" s="20"/>
    </row>
    <row r="103" ht="15">
      <c r="A103" s="20"/>
    </row>
    <row r="104" ht="15">
      <c r="A104" s="20"/>
    </row>
    <row r="105" ht="15">
      <c r="A105" s="20"/>
    </row>
    <row r="106" ht="15">
      <c r="A106" s="20"/>
    </row>
    <row r="107" ht="15">
      <c r="A107" s="20"/>
    </row>
    <row r="108" ht="15">
      <c r="A108" s="20"/>
    </row>
    <row r="109" ht="15">
      <c r="A109" s="20"/>
    </row>
    <row r="110" ht="15">
      <c r="A110" s="20"/>
    </row>
    <row r="111" ht="15">
      <c r="A111" s="20"/>
    </row>
    <row r="112" ht="15">
      <c r="A112" s="20"/>
    </row>
    <row r="113" ht="15">
      <c r="A113" s="20"/>
    </row>
    <row r="114" ht="15">
      <c r="A114" s="20"/>
    </row>
    <row r="115" ht="15">
      <c r="A115" s="20"/>
    </row>
    <row r="116" ht="15">
      <c r="A116" s="20"/>
    </row>
    <row r="117" ht="15">
      <c r="A117" s="20"/>
    </row>
    <row r="118" ht="15">
      <c r="A118" s="20"/>
    </row>
    <row r="119" ht="15">
      <c r="A119" s="20"/>
    </row>
    <row r="120" ht="15">
      <c r="A120" s="20"/>
    </row>
    <row r="121" ht="15">
      <c r="A121" s="20"/>
    </row>
    <row r="122" ht="15">
      <c r="A122" s="20"/>
    </row>
    <row r="123" ht="15">
      <c r="A123" s="20"/>
    </row>
    <row r="124" ht="15">
      <c r="A124" s="20"/>
    </row>
    <row r="125" ht="15">
      <c r="A125" s="20"/>
    </row>
    <row r="126" ht="15">
      <c r="A126" s="20"/>
    </row>
    <row r="127" ht="15">
      <c r="A127" s="20"/>
    </row>
    <row r="128" ht="15">
      <c r="A128" s="20"/>
    </row>
    <row r="129" ht="15">
      <c r="A129" s="20"/>
    </row>
    <row r="130" ht="15">
      <c r="A130" s="20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ht="15">
      <c r="A139" s="20"/>
    </row>
    <row r="140" ht="15">
      <c r="A140" s="20"/>
    </row>
    <row r="141" ht="15">
      <c r="A141" s="20"/>
    </row>
    <row r="142" ht="15">
      <c r="A142" s="20"/>
    </row>
    <row r="143" ht="15">
      <c r="A143" s="20"/>
    </row>
    <row r="144" ht="15">
      <c r="A144" s="20"/>
    </row>
    <row r="145" ht="15">
      <c r="A145" s="20"/>
    </row>
    <row r="146" ht="15">
      <c r="A146" s="20"/>
    </row>
    <row r="147" ht="15">
      <c r="A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162" ht="15">
      <c r="A162" s="20"/>
    </row>
    <row r="163" ht="15">
      <c r="A163" s="20"/>
    </row>
    <row r="164" ht="15">
      <c r="A164" s="20"/>
    </row>
    <row r="165" ht="15">
      <c r="A165" s="20"/>
    </row>
    <row r="166" ht="15">
      <c r="A166" s="20"/>
    </row>
    <row r="167" ht="15">
      <c r="A167" s="20"/>
    </row>
    <row r="168" ht="15">
      <c r="A168" s="20"/>
    </row>
    <row r="169" ht="15">
      <c r="A169" s="20"/>
    </row>
    <row r="170" ht="15">
      <c r="A170" s="20"/>
    </row>
    <row r="171" ht="15">
      <c r="A171" s="20"/>
    </row>
    <row r="172" ht="15">
      <c r="A172" s="20"/>
    </row>
    <row r="173" ht="15">
      <c r="A173" s="20"/>
    </row>
    <row r="174" ht="15">
      <c r="A174" s="20"/>
    </row>
    <row r="175" ht="15">
      <c r="A175" s="20"/>
    </row>
    <row r="176" ht="15">
      <c r="A176" s="20"/>
    </row>
    <row r="177" ht="15">
      <c r="A177" s="20"/>
    </row>
    <row r="178" ht="15">
      <c r="A178" s="20"/>
    </row>
    <row r="179" ht="15">
      <c r="A179" s="20"/>
    </row>
    <row r="180" ht="15">
      <c r="A180" s="20"/>
    </row>
    <row r="181" ht="15">
      <c r="A181" s="20"/>
    </row>
    <row r="182" ht="15">
      <c r="A182" s="20"/>
    </row>
    <row r="183" ht="15">
      <c r="A183" s="20"/>
    </row>
    <row r="184" ht="15">
      <c r="A184" s="20"/>
    </row>
    <row r="185" ht="15">
      <c r="A185" s="20"/>
    </row>
    <row r="186" ht="15">
      <c r="A186" s="20"/>
    </row>
    <row r="187" ht="15">
      <c r="A187" s="20"/>
    </row>
    <row r="188" ht="15">
      <c r="A188" s="20"/>
    </row>
    <row r="189" ht="15">
      <c r="A189" s="20"/>
    </row>
    <row r="190" ht="15">
      <c r="A190" s="20"/>
    </row>
  </sheetData>
  <sheetProtection/>
  <mergeCells count="8">
    <mergeCell ref="E24:F24"/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46.375" style="16" customWidth="1"/>
    <col min="2" max="2" width="8.625" style="19" customWidth="1"/>
    <col min="3" max="3" width="13.75390625" style="16" customWidth="1"/>
    <col min="4" max="4" width="14.375" style="16" customWidth="1"/>
    <col min="5" max="5" width="14.75390625" style="16" customWidth="1"/>
    <col min="6" max="6" width="13.87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6" ht="18.75">
      <c r="A1" s="105"/>
      <c r="B1" s="106"/>
      <c r="C1" s="105"/>
      <c r="D1" s="255" t="s">
        <v>401</v>
      </c>
      <c r="E1" s="255"/>
      <c r="F1" s="255"/>
    </row>
    <row r="2" spans="1:6" ht="18.75">
      <c r="A2" s="105"/>
      <c r="B2" s="106"/>
      <c r="C2" s="105"/>
      <c r="D2" s="255" t="s">
        <v>77</v>
      </c>
      <c r="E2" s="255"/>
      <c r="F2" s="255"/>
    </row>
    <row r="3" spans="1:6" ht="18.75">
      <c r="A3" s="105"/>
      <c r="B3" s="122"/>
      <c r="C3" s="122"/>
      <c r="D3" s="122"/>
      <c r="E3" s="122"/>
      <c r="F3" s="122"/>
    </row>
    <row r="4" spans="1:6" ht="22.5" customHeight="1">
      <c r="A4" s="223" t="s">
        <v>78</v>
      </c>
      <c r="B4" s="223"/>
      <c r="C4" s="223"/>
      <c r="D4" s="223"/>
      <c r="E4" s="223"/>
      <c r="F4" s="223"/>
    </row>
    <row r="5" spans="1:6" ht="22.5" customHeight="1">
      <c r="A5" s="38"/>
      <c r="B5" s="38"/>
      <c r="C5" s="38"/>
      <c r="D5" s="38"/>
      <c r="E5" s="38"/>
      <c r="F5" s="38"/>
    </row>
    <row r="6" spans="1:6" ht="15" customHeight="1">
      <c r="A6" s="254" t="s">
        <v>263</v>
      </c>
      <c r="B6" s="253" t="s">
        <v>25</v>
      </c>
      <c r="C6" s="253" t="s">
        <v>135</v>
      </c>
      <c r="D6" s="253" t="s">
        <v>134</v>
      </c>
      <c r="E6" s="253" t="s">
        <v>153</v>
      </c>
      <c r="F6" s="253" t="s">
        <v>270</v>
      </c>
    </row>
    <row r="7" spans="1:6" ht="39" customHeight="1">
      <c r="A7" s="254"/>
      <c r="B7" s="253"/>
      <c r="C7" s="253"/>
      <c r="D7" s="253"/>
      <c r="E7" s="253"/>
      <c r="F7" s="253"/>
    </row>
    <row r="8" spans="1:6" s="22" customFormat="1" ht="39" customHeight="1">
      <c r="A8" s="109" t="s">
        <v>402</v>
      </c>
      <c r="B8" s="110" t="s">
        <v>20</v>
      </c>
      <c r="C8" s="198">
        <f>SUM(C9:C14)</f>
        <v>0</v>
      </c>
      <c r="D8" s="198">
        <f>SUM(D9:D14)</f>
        <v>0</v>
      </c>
      <c r="E8" s="199">
        <f>D8-C8</f>
        <v>0</v>
      </c>
      <c r="F8" s="200" t="e">
        <f>D8/C8*100</f>
        <v>#DIV/0!</v>
      </c>
    </row>
    <row r="9" spans="1:6" ht="24.75" customHeight="1">
      <c r="A9" s="123" t="s">
        <v>0</v>
      </c>
      <c r="B9" s="112" t="s">
        <v>73</v>
      </c>
      <c r="C9" s="185"/>
      <c r="D9" s="185"/>
      <c r="E9" s="185"/>
      <c r="F9" s="185"/>
    </row>
    <row r="10" spans="1:6" s="22" customFormat="1" ht="34.5" customHeight="1">
      <c r="A10" s="123" t="s">
        <v>1</v>
      </c>
      <c r="B10" s="112" t="s">
        <v>75</v>
      </c>
      <c r="C10" s="194"/>
      <c r="D10" s="194"/>
      <c r="E10" s="201">
        <f>D10-C10</f>
        <v>0</v>
      </c>
      <c r="F10" s="201" t="e">
        <f>D10/C10*100</f>
        <v>#DIV/0!</v>
      </c>
    </row>
    <row r="11" spans="1:6" s="23" customFormat="1" ht="40.5" customHeight="1">
      <c r="A11" s="123" t="s">
        <v>79</v>
      </c>
      <c r="B11" s="112" t="s">
        <v>176</v>
      </c>
      <c r="C11" s="196"/>
      <c r="D11" s="196"/>
      <c r="E11" s="201">
        <f>D11-C11</f>
        <v>0</v>
      </c>
      <c r="F11" s="201" t="e">
        <f>D11/C11*100</f>
        <v>#DIV/0!</v>
      </c>
    </row>
    <row r="12" spans="1:6" s="23" customFormat="1" ht="36" customHeight="1">
      <c r="A12" s="123" t="s">
        <v>2</v>
      </c>
      <c r="B12" s="112" t="s">
        <v>177</v>
      </c>
      <c r="C12" s="196"/>
      <c r="D12" s="196"/>
      <c r="E12" s="201">
        <f>D12-C12</f>
        <v>0</v>
      </c>
      <c r="F12" s="201" t="e">
        <f>D12/C12*100</f>
        <v>#DIV/0!</v>
      </c>
    </row>
    <row r="13" spans="1:6" s="23" customFormat="1" ht="54" customHeight="1">
      <c r="A13" s="123" t="s">
        <v>220</v>
      </c>
      <c r="B13" s="112" t="s">
        <v>178</v>
      </c>
      <c r="C13" s="196"/>
      <c r="D13" s="196"/>
      <c r="E13" s="201">
        <f>D13-C13</f>
        <v>0</v>
      </c>
      <c r="F13" s="201" t="e">
        <f>D13/C13*100</f>
        <v>#DIV/0!</v>
      </c>
    </row>
    <row r="14" spans="1:6" s="23" customFormat="1" ht="19.5" customHeight="1">
      <c r="A14" s="123" t="s">
        <v>221</v>
      </c>
      <c r="B14" s="112" t="s">
        <v>179</v>
      </c>
      <c r="C14" s="196"/>
      <c r="D14" s="196"/>
      <c r="E14" s="201">
        <f>D14-C14</f>
        <v>0</v>
      </c>
      <c r="F14" s="201" t="e">
        <f>D14/C14*100</f>
        <v>#DIV/0!</v>
      </c>
    </row>
    <row r="15" spans="1:6" ht="18.75">
      <c r="A15" s="116"/>
      <c r="B15" s="117"/>
      <c r="C15" s="124"/>
      <c r="D15" s="125"/>
      <c r="E15" s="125"/>
      <c r="F15" s="125"/>
    </row>
    <row r="16" spans="1:6" ht="18.75">
      <c r="A16" s="116"/>
      <c r="B16" s="117"/>
      <c r="C16" s="118"/>
      <c r="D16" s="120"/>
      <c r="E16" s="120"/>
      <c r="F16" s="120"/>
    </row>
    <row r="17" spans="1:6" ht="18.75">
      <c r="A17" s="116"/>
      <c r="B17" s="117"/>
      <c r="C17" s="118"/>
      <c r="D17" s="120"/>
      <c r="E17" s="120"/>
      <c r="F17" s="120"/>
    </row>
    <row r="18" spans="1:11" s="40" customFormat="1" ht="18.75">
      <c r="A18" s="177" t="s">
        <v>399</v>
      </c>
      <c r="B18" s="39"/>
      <c r="C18" s="121"/>
      <c r="D18" s="121"/>
      <c r="E18" s="46"/>
      <c r="F18" s="46"/>
      <c r="G18" s="3"/>
      <c r="H18" s="3"/>
      <c r="I18" s="3"/>
      <c r="J18" s="3"/>
      <c r="K18" s="6"/>
    </row>
    <row r="19" spans="1:11" s="57" customFormat="1" ht="6.75" customHeight="1">
      <c r="A19" s="178" t="s">
        <v>397</v>
      </c>
      <c r="B19" s="178"/>
      <c r="C19" s="54" t="s">
        <v>395</v>
      </c>
      <c r="D19" s="54"/>
      <c r="E19" s="54" t="s">
        <v>348</v>
      </c>
      <c r="F19" s="179"/>
      <c r="H19" s="56"/>
      <c r="I19" s="58"/>
      <c r="J19" s="58"/>
      <c r="K19" s="59"/>
    </row>
    <row r="20" spans="1:10" s="40" customFormat="1" ht="18.75">
      <c r="A20" s="180" t="s">
        <v>398</v>
      </c>
      <c r="B20" s="140"/>
      <c r="C20" s="55" t="s">
        <v>218</v>
      </c>
      <c r="D20" s="177"/>
      <c r="E20" s="55" t="s">
        <v>396</v>
      </c>
      <c r="F20" s="140"/>
      <c r="H20" s="37"/>
      <c r="I20" s="37"/>
      <c r="J20" s="37"/>
    </row>
    <row r="21" spans="1:6" ht="18">
      <c r="A21" s="126"/>
      <c r="B21" s="127"/>
      <c r="C21" s="107"/>
      <c r="D21" s="107"/>
      <c r="E21" s="107"/>
      <c r="F21" s="107"/>
    </row>
    <row r="22" spans="1:6" ht="18">
      <c r="A22" s="126"/>
      <c r="B22" s="127"/>
      <c r="C22" s="107"/>
      <c r="D22" s="107"/>
      <c r="E22" s="107"/>
      <c r="F22" s="107"/>
    </row>
    <row r="23" spans="1:6" ht="18">
      <c r="A23" s="126"/>
      <c r="B23" s="127"/>
      <c r="C23" s="107"/>
      <c r="D23" s="107"/>
      <c r="E23" s="107"/>
      <c r="F23" s="107"/>
    </row>
    <row r="24" ht="14.25">
      <c r="A24" s="18"/>
    </row>
    <row r="25" ht="14.25">
      <c r="A25" s="18"/>
    </row>
    <row r="26" ht="14.25">
      <c r="A26" s="18"/>
    </row>
    <row r="27" ht="14.25">
      <c r="A27" s="18"/>
    </row>
    <row r="28" ht="14.25">
      <c r="A28" s="18"/>
    </row>
    <row r="29" ht="14.25">
      <c r="A29" s="18"/>
    </row>
    <row r="30" ht="14.25">
      <c r="A30" s="18"/>
    </row>
    <row r="31" ht="14.25">
      <c r="A31" s="18"/>
    </row>
    <row r="32" ht="14.25">
      <c r="A32" s="18"/>
    </row>
    <row r="33" ht="14.25">
      <c r="A33" s="18"/>
    </row>
    <row r="34" ht="14.25">
      <c r="A34" s="18"/>
    </row>
    <row r="35" ht="14.25">
      <c r="A35" s="18"/>
    </row>
    <row r="36" ht="14.25">
      <c r="A36" s="18"/>
    </row>
    <row r="37" ht="14.25">
      <c r="A37" s="18"/>
    </row>
    <row r="38" ht="14.25">
      <c r="A38" s="18"/>
    </row>
    <row r="39" ht="14.25">
      <c r="A39" s="18"/>
    </row>
    <row r="40" ht="14.25">
      <c r="A40" s="18"/>
    </row>
    <row r="41" ht="14.25">
      <c r="A41" s="18"/>
    </row>
    <row r="42" ht="14.25">
      <c r="A42" s="18"/>
    </row>
    <row r="43" ht="14.25">
      <c r="A43" s="18"/>
    </row>
    <row r="44" ht="14.25">
      <c r="A44" s="18"/>
    </row>
    <row r="45" ht="14.25">
      <c r="A45" s="18"/>
    </row>
    <row r="46" ht="14.25">
      <c r="A46" s="18"/>
    </row>
    <row r="47" ht="14.25">
      <c r="A47" s="18"/>
    </row>
    <row r="48" ht="14.25">
      <c r="A48" s="18"/>
    </row>
    <row r="49" ht="14.25">
      <c r="A49" s="18"/>
    </row>
    <row r="50" ht="14.25">
      <c r="A50" s="18"/>
    </row>
    <row r="51" ht="14.25">
      <c r="A51" s="18"/>
    </row>
    <row r="52" ht="14.25">
      <c r="A52" s="18"/>
    </row>
    <row r="53" ht="14.25">
      <c r="A53" s="18"/>
    </row>
    <row r="54" ht="14.25">
      <c r="A54" s="18"/>
    </row>
    <row r="55" ht="14.25">
      <c r="A55" s="18"/>
    </row>
    <row r="56" ht="14.25">
      <c r="A56" s="18"/>
    </row>
    <row r="57" ht="14.25">
      <c r="A57" s="18"/>
    </row>
    <row r="58" ht="14.25">
      <c r="A58" s="18"/>
    </row>
    <row r="59" ht="14.25">
      <c r="A59" s="18"/>
    </row>
    <row r="60" ht="14.25">
      <c r="A60" s="18"/>
    </row>
    <row r="61" ht="14.25">
      <c r="A61" s="18"/>
    </row>
    <row r="62" ht="14.25">
      <c r="A62" s="18"/>
    </row>
    <row r="63" ht="14.25">
      <c r="A63" s="18"/>
    </row>
    <row r="64" ht="14.25">
      <c r="A64" s="18"/>
    </row>
    <row r="65" ht="14.25">
      <c r="A65" s="18"/>
    </row>
    <row r="66" ht="14.25">
      <c r="A66" s="18"/>
    </row>
    <row r="67" ht="14.25">
      <c r="A67" s="18"/>
    </row>
    <row r="68" ht="14.25">
      <c r="A68" s="18"/>
    </row>
    <row r="69" ht="14.25">
      <c r="A69" s="18"/>
    </row>
    <row r="70" ht="14.25">
      <c r="A70" s="18"/>
    </row>
    <row r="71" ht="14.25">
      <c r="A71" s="18"/>
    </row>
    <row r="72" ht="14.25">
      <c r="A72" s="18"/>
    </row>
    <row r="73" ht="14.25">
      <c r="A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  <row r="125" ht="14.25">
      <c r="A125" s="18"/>
    </row>
    <row r="126" ht="14.25">
      <c r="A126" s="18"/>
    </row>
    <row r="127" ht="14.25">
      <c r="A127" s="18"/>
    </row>
    <row r="128" ht="14.25">
      <c r="A128" s="18"/>
    </row>
    <row r="129" ht="14.25">
      <c r="A129" s="18"/>
    </row>
    <row r="130" ht="14.25">
      <c r="A130" s="18"/>
    </row>
    <row r="131" ht="14.25">
      <c r="A131" s="18"/>
    </row>
    <row r="132" ht="14.25">
      <c r="A132" s="18"/>
    </row>
    <row r="133" ht="14.25">
      <c r="A133" s="18"/>
    </row>
    <row r="134" ht="14.25">
      <c r="A134" s="18"/>
    </row>
    <row r="135" ht="14.25">
      <c r="A135" s="18"/>
    </row>
    <row r="136" ht="14.25">
      <c r="A136" s="18"/>
    </row>
    <row r="137" ht="14.25">
      <c r="A137" s="18"/>
    </row>
    <row r="138" ht="14.25">
      <c r="A138" s="18"/>
    </row>
    <row r="139" ht="14.25">
      <c r="A139" s="18"/>
    </row>
    <row r="140" ht="14.25">
      <c r="A140" s="18"/>
    </row>
    <row r="141" ht="14.25">
      <c r="A141" s="18"/>
    </row>
    <row r="142" ht="14.25">
      <c r="A142" s="18"/>
    </row>
    <row r="143" ht="14.25">
      <c r="A143" s="18"/>
    </row>
    <row r="144" ht="14.25">
      <c r="A144" s="18"/>
    </row>
    <row r="145" ht="14.25">
      <c r="A145" s="18"/>
    </row>
    <row r="146" ht="14.25">
      <c r="A146" s="18"/>
    </row>
    <row r="147" ht="14.25">
      <c r="A147" s="18"/>
    </row>
    <row r="148" ht="14.25">
      <c r="A148" s="18"/>
    </row>
    <row r="149" ht="14.25">
      <c r="A149" s="18"/>
    </row>
    <row r="150" ht="14.25">
      <c r="A150" s="18"/>
    </row>
    <row r="151" ht="14.25">
      <c r="A151" s="18"/>
    </row>
    <row r="152" ht="14.25">
      <c r="A152" s="18"/>
    </row>
    <row r="153" ht="14.25">
      <c r="A153" s="18"/>
    </row>
    <row r="154" ht="14.25">
      <c r="A154" s="18"/>
    </row>
    <row r="155" ht="14.25">
      <c r="A155" s="18"/>
    </row>
    <row r="156" ht="14.25">
      <c r="A156" s="18"/>
    </row>
    <row r="157" ht="14.25">
      <c r="A157" s="18"/>
    </row>
    <row r="158" ht="14.25">
      <c r="A158" s="18"/>
    </row>
    <row r="159" ht="14.25">
      <c r="A159" s="18"/>
    </row>
    <row r="160" ht="14.25">
      <c r="A160" s="18"/>
    </row>
    <row r="161" ht="14.25">
      <c r="A161" s="18"/>
    </row>
    <row r="162" ht="14.25">
      <c r="A162" s="18"/>
    </row>
    <row r="163" ht="14.25">
      <c r="A163" s="18"/>
    </row>
    <row r="164" ht="14.25">
      <c r="A164" s="18"/>
    </row>
    <row r="165" ht="14.25">
      <c r="A165" s="18"/>
    </row>
    <row r="166" ht="14.25">
      <c r="A166" s="18"/>
    </row>
    <row r="167" ht="14.25">
      <c r="A167" s="18"/>
    </row>
    <row r="168" ht="14.25">
      <c r="A168" s="18"/>
    </row>
    <row r="169" ht="14.25">
      <c r="A169" s="18"/>
    </row>
    <row r="170" ht="14.25">
      <c r="A170" s="18"/>
    </row>
    <row r="171" ht="14.25">
      <c r="A171" s="18"/>
    </row>
    <row r="172" ht="14.25">
      <c r="A172" s="18"/>
    </row>
    <row r="173" ht="14.25">
      <c r="A173" s="18"/>
    </row>
    <row r="174" ht="14.25">
      <c r="A174" s="18"/>
    </row>
    <row r="175" ht="14.25">
      <c r="A175" s="18"/>
    </row>
    <row r="176" ht="14.25">
      <c r="A176" s="18"/>
    </row>
    <row r="177" ht="14.25">
      <c r="A177" s="18"/>
    </row>
    <row r="178" ht="14.25">
      <c r="A178" s="18"/>
    </row>
    <row r="179" ht="14.25">
      <c r="A179" s="18"/>
    </row>
    <row r="180" ht="14.25">
      <c r="A180" s="18"/>
    </row>
    <row r="181" ht="14.25">
      <c r="A181" s="18"/>
    </row>
    <row r="182" ht="14.25">
      <c r="A182" s="18"/>
    </row>
    <row r="183" ht="14.25">
      <c r="A183" s="18"/>
    </row>
    <row r="184" ht="14.25">
      <c r="A184" s="18"/>
    </row>
    <row r="185" ht="14.25">
      <c r="A185" s="18"/>
    </row>
    <row r="186" ht="14.25">
      <c r="A186" s="18"/>
    </row>
    <row r="187" ht="14.25">
      <c r="A187" s="18"/>
    </row>
    <row r="188" ht="14.25">
      <c r="A188" s="18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0">
      <selection activeCell="C10" sqref="C10"/>
    </sheetView>
  </sheetViews>
  <sheetFormatPr defaultColWidth="9.00390625" defaultRowHeight="12.75"/>
  <cols>
    <col min="1" max="1" width="42.75390625" style="24" customWidth="1"/>
    <col min="2" max="2" width="15.25390625" style="27" customWidth="1"/>
    <col min="3" max="3" width="18.125" style="24" customWidth="1"/>
    <col min="4" max="4" width="20.25390625" style="24" customWidth="1"/>
    <col min="5" max="5" width="39.75390625" style="24" customWidth="1"/>
    <col min="6" max="16384" width="9.125" style="24" customWidth="1"/>
  </cols>
  <sheetData>
    <row r="1" spans="1:5" ht="18.75">
      <c r="A1" s="62"/>
      <c r="B1" s="43"/>
      <c r="C1" s="62"/>
      <c r="D1" s="62"/>
      <c r="E1" s="64" t="s">
        <v>401</v>
      </c>
    </row>
    <row r="2" spans="1:5" ht="18.75">
      <c r="A2" s="62"/>
      <c r="B2" s="43"/>
      <c r="C2" s="62"/>
      <c r="D2" s="62"/>
      <c r="E2" s="64" t="s">
        <v>80</v>
      </c>
    </row>
    <row r="3" spans="1:5" ht="12.75" customHeight="1">
      <c r="A3" s="62"/>
      <c r="B3" s="43"/>
      <c r="C3" s="62"/>
      <c r="D3" s="62"/>
      <c r="E3" s="64"/>
    </row>
    <row r="4" spans="1:5" ht="18" customHeight="1">
      <c r="A4" s="223" t="s">
        <v>81</v>
      </c>
      <c r="B4" s="223"/>
      <c r="C4" s="223"/>
      <c r="D4" s="223"/>
      <c r="E4" s="223"/>
    </row>
    <row r="5" spans="1:5" ht="17.25" customHeight="1">
      <c r="A5" s="38"/>
      <c r="B5" s="38"/>
      <c r="C5" s="38"/>
      <c r="D5" s="38"/>
      <c r="E5" s="38"/>
    </row>
    <row r="6" spans="1:5" ht="93" customHeight="1">
      <c r="A6" s="73" t="s">
        <v>263</v>
      </c>
      <c r="B6" s="74" t="s">
        <v>160</v>
      </c>
      <c r="C6" s="74" t="s">
        <v>143</v>
      </c>
      <c r="D6" s="74" t="s">
        <v>327</v>
      </c>
      <c r="E6" s="74" t="s">
        <v>82</v>
      </c>
    </row>
    <row r="7" spans="1:5" ht="15.7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</row>
    <row r="8" spans="1:5" s="26" customFormat="1" ht="76.5" customHeight="1">
      <c r="A8" s="76" t="s">
        <v>329</v>
      </c>
      <c r="B8" s="128" t="s">
        <v>272</v>
      </c>
      <c r="C8" s="130"/>
      <c r="D8" s="130"/>
      <c r="E8" s="131" t="s">
        <v>273</v>
      </c>
    </row>
    <row r="9" spans="1:5" s="26" customFormat="1" ht="112.5" customHeight="1">
      <c r="A9" s="76" t="s">
        <v>354</v>
      </c>
      <c r="B9" s="128" t="s">
        <v>157</v>
      </c>
      <c r="C9" s="130"/>
      <c r="D9" s="130"/>
      <c r="E9" s="131" t="s">
        <v>274</v>
      </c>
    </row>
    <row r="10" spans="1:5" s="26" customFormat="1" ht="73.5" customHeight="1">
      <c r="A10" s="76" t="s">
        <v>328</v>
      </c>
      <c r="B10" s="128" t="s">
        <v>275</v>
      </c>
      <c r="C10" s="130"/>
      <c r="D10" s="130"/>
      <c r="E10" s="131" t="s">
        <v>276</v>
      </c>
    </row>
    <row r="11" spans="1:5" s="26" customFormat="1" ht="110.25" customHeight="1">
      <c r="A11" s="76" t="s">
        <v>277</v>
      </c>
      <c r="B11" s="128" t="s">
        <v>158</v>
      </c>
      <c r="C11" s="130"/>
      <c r="D11" s="130"/>
      <c r="E11" s="131" t="s">
        <v>278</v>
      </c>
    </row>
    <row r="12" spans="1:5" s="26" customFormat="1" ht="114" customHeight="1">
      <c r="A12" s="76" t="s">
        <v>355</v>
      </c>
      <c r="B12" s="128" t="s">
        <v>158</v>
      </c>
      <c r="C12" s="130"/>
      <c r="D12" s="130"/>
      <c r="E12" s="131" t="s">
        <v>279</v>
      </c>
    </row>
    <row r="13" spans="1:5" ht="117" customHeight="1">
      <c r="A13" s="76" t="s">
        <v>330</v>
      </c>
      <c r="B13" s="128" t="s">
        <v>159</v>
      </c>
      <c r="C13" s="130"/>
      <c r="D13" s="130"/>
      <c r="E13" s="131" t="s">
        <v>280</v>
      </c>
    </row>
    <row r="14" spans="1:5" ht="148.5" customHeight="1">
      <c r="A14" s="76" t="s">
        <v>356</v>
      </c>
      <c r="B14" s="128" t="s">
        <v>281</v>
      </c>
      <c r="C14" s="130"/>
      <c r="D14" s="130"/>
      <c r="E14" s="131" t="s">
        <v>282</v>
      </c>
    </row>
    <row r="15" spans="1:5" ht="90.75" customHeight="1">
      <c r="A15" s="76" t="s">
        <v>326</v>
      </c>
      <c r="B15" s="132" t="s">
        <v>377</v>
      </c>
      <c r="C15" s="130"/>
      <c r="D15" s="130"/>
      <c r="E15" s="131" t="s">
        <v>283</v>
      </c>
    </row>
    <row r="16" spans="1:5" ht="74.25" customHeight="1">
      <c r="A16" s="76" t="s">
        <v>357</v>
      </c>
      <c r="B16" s="128" t="s">
        <v>284</v>
      </c>
      <c r="C16" s="133"/>
      <c r="D16" s="133"/>
      <c r="E16" s="131" t="s">
        <v>285</v>
      </c>
    </row>
    <row r="17" spans="1:5" ht="26.25" customHeight="1">
      <c r="A17" s="89"/>
      <c r="B17" s="134"/>
      <c r="C17" s="135"/>
      <c r="D17" s="135"/>
      <c r="E17" s="136"/>
    </row>
    <row r="18" spans="1:11" s="40" customFormat="1" ht="18.75">
      <c r="A18" s="45" t="s">
        <v>347</v>
      </c>
      <c r="B18" s="39"/>
      <c r="C18" s="121"/>
      <c r="D18" s="121"/>
      <c r="E18" s="46"/>
      <c r="F18" s="3"/>
      <c r="G18" s="3"/>
      <c r="H18" s="3"/>
      <c r="I18" s="3"/>
      <c r="J18" s="3"/>
      <c r="K18" s="6"/>
    </row>
    <row r="19" spans="1:11" s="57" customFormat="1" ht="6.75" customHeight="1">
      <c r="A19" s="48" t="s">
        <v>348</v>
      </c>
      <c r="B19" s="48"/>
      <c r="C19" s="49" t="s">
        <v>349</v>
      </c>
      <c r="D19" s="49"/>
      <c r="E19" s="54" t="s">
        <v>352</v>
      </c>
      <c r="H19" s="56"/>
      <c r="I19" s="58"/>
      <c r="J19" s="58"/>
      <c r="K19" s="59"/>
    </row>
    <row r="20" spans="1:10" s="40" customFormat="1" ht="18.75">
      <c r="A20" s="52" t="s">
        <v>350</v>
      </c>
      <c r="B20" s="102"/>
      <c r="C20" s="53" t="s">
        <v>218</v>
      </c>
      <c r="D20" s="39"/>
      <c r="E20" s="55" t="s">
        <v>351</v>
      </c>
      <c r="H20" s="37"/>
      <c r="I20" s="37"/>
      <c r="J20" s="37"/>
    </row>
    <row r="21" spans="1:5" ht="18.75">
      <c r="A21" s="62"/>
      <c r="B21" s="62"/>
      <c r="C21" s="137"/>
      <c r="D21" s="137"/>
      <c r="E21" s="137"/>
    </row>
    <row r="22" spans="1:5" ht="18.75">
      <c r="A22" s="103"/>
      <c r="B22" s="43"/>
      <c r="C22" s="62"/>
      <c r="D22" s="62"/>
      <c r="E22" s="62"/>
    </row>
    <row r="23" spans="1:5" ht="18.75">
      <c r="A23" s="103"/>
      <c r="B23" s="43"/>
      <c r="C23" s="62"/>
      <c r="D23" s="62"/>
      <c r="E23" s="62"/>
    </row>
    <row r="24" spans="1:5" ht="18.75">
      <c r="A24" s="103"/>
      <c r="B24" s="43"/>
      <c r="C24" s="62"/>
      <c r="D24" s="62"/>
      <c r="E24" s="62"/>
    </row>
    <row r="25" spans="1:5" ht="18.75">
      <c r="A25" s="103"/>
      <c r="B25" s="43"/>
      <c r="C25" s="62"/>
      <c r="D25" s="62"/>
      <c r="E25" s="62"/>
    </row>
    <row r="26" spans="1:5" ht="18.75">
      <c r="A26" s="103"/>
      <c r="B26" s="43"/>
      <c r="C26" s="62"/>
      <c r="D26" s="62"/>
      <c r="E26" s="62"/>
    </row>
    <row r="27" spans="1:5" ht="18.75">
      <c r="A27" s="103"/>
      <c r="B27" s="43"/>
      <c r="C27" s="62"/>
      <c r="D27" s="62"/>
      <c r="E27" s="62"/>
    </row>
    <row r="28" spans="1:5" ht="18.75">
      <c r="A28" s="103"/>
      <c r="B28" s="43"/>
      <c r="C28" s="62"/>
      <c r="D28" s="62"/>
      <c r="E28" s="62"/>
    </row>
    <row r="29" spans="1:5" ht="18.75">
      <c r="A29" s="103"/>
      <c r="B29" s="43"/>
      <c r="C29" s="62"/>
      <c r="D29" s="62"/>
      <c r="E29" s="62"/>
    </row>
    <row r="30" spans="1:5" ht="18.75">
      <c r="A30" s="103"/>
      <c r="B30" s="43"/>
      <c r="C30" s="62"/>
      <c r="D30" s="62"/>
      <c r="E30" s="62"/>
    </row>
    <row r="31" spans="1:5" ht="18.75">
      <c r="A31" s="103"/>
      <c r="B31" s="43"/>
      <c r="C31" s="62"/>
      <c r="D31" s="62"/>
      <c r="E31" s="62"/>
    </row>
    <row r="32" spans="1:5" ht="18.75">
      <c r="A32" s="103"/>
      <c r="B32" s="43"/>
      <c r="C32" s="62"/>
      <c r="D32" s="62"/>
      <c r="E32" s="62"/>
    </row>
    <row r="33" spans="1:5" ht="18.75">
      <c r="A33" s="103"/>
      <c r="B33" s="43"/>
      <c r="C33" s="62"/>
      <c r="D33" s="62"/>
      <c r="E33" s="62"/>
    </row>
    <row r="34" spans="1:5" ht="18.75">
      <c r="A34" s="103"/>
      <c r="B34" s="43"/>
      <c r="C34" s="62"/>
      <c r="D34" s="62"/>
      <c r="E34" s="62"/>
    </row>
    <row r="35" spans="1:5" ht="18.75">
      <c r="A35" s="103"/>
      <c r="B35" s="43"/>
      <c r="C35" s="62"/>
      <c r="D35" s="62"/>
      <c r="E35" s="62"/>
    </row>
    <row r="36" spans="1:5" ht="18.75">
      <c r="A36" s="103"/>
      <c r="B36" s="43"/>
      <c r="C36" s="62"/>
      <c r="D36" s="62"/>
      <c r="E36" s="62"/>
    </row>
    <row r="37" spans="1:5" ht="18.75">
      <c r="A37" s="103"/>
      <c r="B37" s="43"/>
      <c r="C37" s="62"/>
      <c r="D37" s="62"/>
      <c r="E37" s="62"/>
    </row>
    <row r="38" spans="1:5" ht="18.75">
      <c r="A38" s="103"/>
      <c r="B38" s="43"/>
      <c r="C38" s="62"/>
      <c r="D38" s="62"/>
      <c r="E38" s="62"/>
    </row>
    <row r="39" spans="1:5" ht="18.75">
      <c r="A39" s="103"/>
      <c r="B39" s="43"/>
      <c r="C39" s="62"/>
      <c r="D39" s="62"/>
      <c r="E39" s="62"/>
    </row>
    <row r="40" ht="10.5">
      <c r="A40" s="28"/>
    </row>
    <row r="41" ht="10.5">
      <c r="A41" s="28"/>
    </row>
    <row r="42" ht="10.5">
      <c r="A42" s="28"/>
    </row>
    <row r="43" ht="10.5">
      <c r="A43" s="28"/>
    </row>
    <row r="44" ht="10.5">
      <c r="A44" s="28"/>
    </row>
    <row r="45" ht="10.5">
      <c r="A45" s="28"/>
    </row>
    <row r="46" ht="10.5">
      <c r="A46" s="28"/>
    </row>
    <row r="47" ht="10.5">
      <c r="A47" s="28"/>
    </row>
    <row r="48" ht="10.5">
      <c r="A48" s="28"/>
    </row>
    <row r="49" ht="10.5">
      <c r="A49" s="28"/>
    </row>
    <row r="50" ht="10.5">
      <c r="A50" s="28"/>
    </row>
    <row r="51" ht="10.5">
      <c r="A51" s="28"/>
    </row>
    <row r="52" ht="10.5">
      <c r="A52" s="28"/>
    </row>
    <row r="53" ht="10.5">
      <c r="A53" s="28"/>
    </row>
    <row r="54" ht="10.5">
      <c r="A54" s="28"/>
    </row>
    <row r="55" ht="10.5">
      <c r="A55" s="28"/>
    </row>
    <row r="56" ht="10.5">
      <c r="A56" s="28"/>
    </row>
    <row r="57" ht="10.5">
      <c r="A57" s="28"/>
    </row>
    <row r="58" ht="10.5">
      <c r="A58" s="28"/>
    </row>
    <row r="59" ht="10.5">
      <c r="A59" s="28"/>
    </row>
    <row r="60" ht="10.5">
      <c r="A60" s="28"/>
    </row>
    <row r="61" ht="10.5">
      <c r="A61" s="28"/>
    </row>
    <row r="62" ht="10.5">
      <c r="A62" s="28"/>
    </row>
    <row r="63" ht="10.5">
      <c r="A63" s="28"/>
    </row>
    <row r="64" ht="10.5">
      <c r="A64" s="28"/>
    </row>
    <row r="65" ht="10.5">
      <c r="A65" s="28"/>
    </row>
    <row r="66" ht="10.5">
      <c r="A66" s="28"/>
    </row>
    <row r="67" ht="10.5">
      <c r="A67" s="28"/>
    </row>
    <row r="68" ht="10.5">
      <c r="A68" s="28"/>
    </row>
    <row r="69" ht="10.5">
      <c r="A69" s="28"/>
    </row>
    <row r="70" ht="10.5">
      <c r="A70" s="28"/>
    </row>
    <row r="71" ht="10.5">
      <c r="A71" s="28"/>
    </row>
    <row r="72" ht="10.5">
      <c r="A72" s="28"/>
    </row>
    <row r="73" ht="10.5">
      <c r="A73" s="28"/>
    </row>
    <row r="74" ht="10.5">
      <c r="A74" s="28"/>
    </row>
    <row r="75" ht="10.5">
      <c r="A75" s="28"/>
    </row>
    <row r="76" ht="10.5">
      <c r="A76" s="28"/>
    </row>
    <row r="77" ht="10.5">
      <c r="A77" s="28"/>
    </row>
    <row r="78" ht="10.5">
      <c r="A78" s="28"/>
    </row>
    <row r="79" ht="10.5">
      <c r="A79" s="28"/>
    </row>
    <row r="80" ht="10.5">
      <c r="A80" s="28"/>
    </row>
    <row r="81" ht="10.5">
      <c r="A81" s="28"/>
    </row>
    <row r="82" ht="10.5">
      <c r="A82" s="28"/>
    </row>
    <row r="83" ht="10.5">
      <c r="A83" s="28"/>
    </row>
    <row r="84" ht="10.5">
      <c r="A84" s="28"/>
    </row>
    <row r="85" ht="10.5">
      <c r="A85" s="28"/>
    </row>
    <row r="86" ht="10.5">
      <c r="A86" s="28"/>
    </row>
    <row r="87" ht="10.5">
      <c r="A87" s="28"/>
    </row>
    <row r="88" ht="10.5">
      <c r="A88" s="28"/>
    </row>
    <row r="89" ht="10.5">
      <c r="A89" s="28"/>
    </row>
    <row r="90" ht="10.5">
      <c r="A90" s="28"/>
    </row>
    <row r="91" ht="10.5">
      <c r="A91" s="28"/>
    </row>
    <row r="92" ht="10.5">
      <c r="A92" s="28"/>
    </row>
    <row r="93" ht="10.5">
      <c r="A93" s="28"/>
    </row>
    <row r="94" ht="10.5">
      <c r="A94" s="28"/>
    </row>
    <row r="95" ht="10.5">
      <c r="A95" s="28"/>
    </row>
    <row r="96" ht="10.5">
      <c r="A96" s="28"/>
    </row>
    <row r="97" ht="10.5">
      <c r="A97" s="28"/>
    </row>
    <row r="98" ht="10.5">
      <c r="A98" s="28"/>
    </row>
    <row r="99" ht="10.5">
      <c r="A99" s="28"/>
    </row>
    <row r="100" ht="10.5">
      <c r="A100" s="28"/>
    </row>
    <row r="101" ht="10.5">
      <c r="A101" s="28"/>
    </row>
    <row r="102" ht="10.5">
      <c r="A102" s="28"/>
    </row>
    <row r="103" ht="10.5">
      <c r="A103" s="28"/>
    </row>
    <row r="104" ht="10.5">
      <c r="A104" s="28"/>
    </row>
    <row r="105" ht="10.5">
      <c r="A105" s="28"/>
    </row>
    <row r="106" ht="10.5">
      <c r="A106" s="28"/>
    </row>
    <row r="107" ht="10.5">
      <c r="A107" s="28"/>
    </row>
    <row r="108" ht="10.5">
      <c r="A108" s="28"/>
    </row>
    <row r="109" ht="10.5">
      <c r="A109" s="28"/>
    </row>
    <row r="110" ht="10.5">
      <c r="A110" s="28"/>
    </row>
    <row r="111" ht="10.5">
      <c r="A111" s="28"/>
    </row>
    <row r="112" ht="10.5">
      <c r="A112" s="28"/>
    </row>
    <row r="113" ht="10.5">
      <c r="A113" s="28"/>
    </row>
    <row r="114" ht="10.5">
      <c r="A114" s="28"/>
    </row>
    <row r="115" ht="10.5">
      <c r="A115" s="28"/>
    </row>
    <row r="116" ht="10.5">
      <c r="A116" s="28"/>
    </row>
    <row r="117" ht="10.5">
      <c r="A117" s="28"/>
    </row>
    <row r="118" ht="10.5">
      <c r="A118" s="28"/>
    </row>
    <row r="119" ht="10.5">
      <c r="A119" s="28"/>
    </row>
    <row r="120" ht="10.5">
      <c r="A120" s="28"/>
    </row>
    <row r="121" ht="10.5">
      <c r="A121" s="28"/>
    </row>
    <row r="122" ht="10.5">
      <c r="A122" s="28"/>
    </row>
    <row r="123" ht="10.5">
      <c r="A123" s="28"/>
    </row>
    <row r="124" ht="10.5">
      <c r="A124" s="28"/>
    </row>
    <row r="125" ht="10.5">
      <c r="A125" s="28"/>
    </row>
    <row r="126" ht="10.5">
      <c r="A126" s="28"/>
    </row>
    <row r="127" ht="10.5">
      <c r="A127" s="28"/>
    </row>
    <row r="128" ht="10.5">
      <c r="A128" s="28"/>
    </row>
    <row r="129" ht="10.5">
      <c r="A129" s="28"/>
    </row>
    <row r="130" ht="10.5">
      <c r="A130" s="28"/>
    </row>
    <row r="131" ht="10.5">
      <c r="A131" s="28"/>
    </row>
    <row r="132" ht="10.5">
      <c r="A132" s="28"/>
    </row>
    <row r="133" ht="10.5">
      <c r="A133" s="28"/>
    </row>
    <row r="134" ht="10.5">
      <c r="A134" s="28"/>
    </row>
    <row r="135" ht="10.5">
      <c r="A135" s="28"/>
    </row>
    <row r="136" ht="10.5">
      <c r="A136" s="28"/>
    </row>
    <row r="137" ht="10.5">
      <c r="A137" s="28"/>
    </row>
    <row r="138" ht="10.5">
      <c r="A138" s="28"/>
    </row>
    <row r="139" ht="10.5">
      <c r="A139" s="28"/>
    </row>
    <row r="140" ht="10.5">
      <c r="A140" s="28"/>
    </row>
    <row r="141" ht="10.5">
      <c r="A141" s="28"/>
    </row>
    <row r="142" ht="10.5">
      <c r="A142" s="28"/>
    </row>
    <row r="143" ht="10.5">
      <c r="A143" s="28"/>
    </row>
    <row r="144" ht="10.5">
      <c r="A144" s="28"/>
    </row>
    <row r="145" ht="10.5">
      <c r="A145" s="28"/>
    </row>
    <row r="146" ht="10.5">
      <c r="A146" s="28"/>
    </row>
    <row r="147" ht="10.5">
      <c r="A147" s="28"/>
    </row>
    <row r="148" ht="10.5">
      <c r="A148" s="28"/>
    </row>
    <row r="149" ht="10.5">
      <c r="A149" s="28"/>
    </row>
    <row r="150" ht="10.5">
      <c r="A150" s="28"/>
    </row>
    <row r="151" ht="10.5">
      <c r="A151" s="28"/>
    </row>
    <row r="152" ht="10.5">
      <c r="A152" s="28"/>
    </row>
    <row r="153" ht="10.5">
      <c r="A153" s="28"/>
    </row>
    <row r="154" ht="10.5">
      <c r="A154" s="28"/>
    </row>
    <row r="155" ht="10.5">
      <c r="A155" s="28"/>
    </row>
    <row r="156" ht="10.5">
      <c r="A156" s="28"/>
    </row>
    <row r="157" ht="10.5">
      <c r="A157" s="28"/>
    </row>
    <row r="158" ht="10.5">
      <c r="A158" s="28"/>
    </row>
    <row r="159" ht="10.5">
      <c r="A159" s="28"/>
    </row>
    <row r="160" ht="10.5">
      <c r="A160" s="28"/>
    </row>
    <row r="161" ht="10.5">
      <c r="A161" s="28"/>
    </row>
    <row r="162" ht="10.5">
      <c r="A162" s="28"/>
    </row>
    <row r="163" ht="10.5">
      <c r="A163" s="28"/>
    </row>
    <row r="164" ht="10.5">
      <c r="A164" s="28"/>
    </row>
    <row r="165" ht="10.5">
      <c r="A165" s="28"/>
    </row>
    <row r="166" ht="10.5">
      <c r="A166" s="28"/>
    </row>
    <row r="167" ht="10.5">
      <c r="A167" s="28"/>
    </row>
    <row r="168" ht="10.5">
      <c r="A168" s="28"/>
    </row>
    <row r="169" ht="10.5">
      <c r="A169" s="28"/>
    </row>
    <row r="170" ht="10.5">
      <c r="A170" s="28"/>
    </row>
    <row r="171" ht="10.5">
      <c r="A171" s="28"/>
    </row>
    <row r="172" ht="10.5">
      <c r="A172" s="28"/>
    </row>
    <row r="173" ht="10.5">
      <c r="A173" s="28"/>
    </row>
    <row r="174" ht="10.5">
      <c r="A174" s="28"/>
    </row>
    <row r="175" ht="10.5">
      <c r="A175" s="28"/>
    </row>
    <row r="176" ht="10.5">
      <c r="A176" s="28"/>
    </row>
    <row r="177" ht="10.5">
      <c r="A177" s="28"/>
    </row>
    <row r="178" ht="10.5">
      <c r="A178" s="28"/>
    </row>
    <row r="179" ht="10.5">
      <c r="A179" s="28"/>
    </row>
    <row r="180" ht="10.5">
      <c r="A180" s="28"/>
    </row>
    <row r="181" ht="10.5">
      <c r="A181" s="28"/>
    </row>
    <row r="182" ht="10.5">
      <c r="A182" s="28"/>
    </row>
    <row r="183" ht="10.5">
      <c r="A183" s="28"/>
    </row>
    <row r="184" ht="10.5">
      <c r="A184" s="28"/>
    </row>
    <row r="185" ht="10.5">
      <c r="A185" s="28"/>
    </row>
    <row r="186" ht="10.5">
      <c r="A186" s="28"/>
    </row>
    <row r="187" ht="10.5">
      <c r="A187" s="28"/>
    </row>
    <row r="188" ht="10.5">
      <c r="A188" s="28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tabSelected="1" zoomScalePageLayoutView="0" workbookViewId="0" topLeftCell="A37">
      <selection activeCell="C39" sqref="C39"/>
    </sheetView>
  </sheetViews>
  <sheetFormatPr defaultColWidth="9.00390625" defaultRowHeight="12.75"/>
  <cols>
    <col min="1" max="1" width="49.00390625" style="32" customWidth="1"/>
    <col min="2" max="2" width="7.875" style="32" customWidth="1"/>
    <col min="3" max="3" width="13.125" style="32" customWidth="1"/>
    <col min="4" max="4" width="13.625" style="32" customWidth="1"/>
    <col min="5" max="5" width="14.00390625" style="32" customWidth="1"/>
    <col min="6" max="6" width="14.25390625" style="32" customWidth="1"/>
    <col min="7" max="16384" width="9.125" style="32" customWidth="1"/>
  </cols>
  <sheetData>
    <row r="1" spans="1:6" ht="14.25" customHeight="1">
      <c r="A1" s="39"/>
      <c r="B1" s="39"/>
      <c r="C1" s="39"/>
      <c r="D1" s="256" t="s">
        <v>401</v>
      </c>
      <c r="E1" s="256"/>
      <c r="F1" s="256"/>
    </row>
    <row r="2" spans="1:6" ht="13.5" customHeight="1">
      <c r="A2" s="39"/>
      <c r="B2" s="39"/>
      <c r="C2" s="39"/>
      <c r="D2" s="256" t="s">
        <v>341</v>
      </c>
      <c r="E2" s="256"/>
      <c r="F2" s="256"/>
    </row>
    <row r="3" spans="1:6" ht="10.5" customHeight="1">
      <c r="A3" s="39"/>
      <c r="B3" s="39"/>
      <c r="C3" s="39"/>
      <c r="D3" s="82"/>
      <c r="E3" s="82"/>
      <c r="F3" s="82"/>
    </row>
    <row r="4" spans="1:6" ht="16.5" customHeight="1">
      <c r="A4" s="223" t="s">
        <v>83</v>
      </c>
      <c r="B4" s="223"/>
      <c r="C4" s="223"/>
      <c r="D4" s="223"/>
      <c r="E4" s="223"/>
      <c r="F4" s="223"/>
    </row>
    <row r="5" spans="1:6" ht="9.75" customHeight="1">
      <c r="A5" s="38"/>
      <c r="B5" s="38"/>
      <c r="C5" s="38"/>
      <c r="D5" s="38"/>
      <c r="E5" s="38"/>
      <c r="F5" s="38"/>
    </row>
    <row r="6" spans="1:6" ht="36.75" customHeight="1">
      <c r="A6" s="73" t="s">
        <v>263</v>
      </c>
      <c r="B6" s="74" t="s">
        <v>25</v>
      </c>
      <c r="C6" s="74" t="s">
        <v>133</v>
      </c>
      <c r="D6" s="219" t="s">
        <v>134</v>
      </c>
      <c r="E6" s="74" t="s">
        <v>264</v>
      </c>
      <c r="F6" s="74" t="s">
        <v>265</v>
      </c>
    </row>
    <row r="7" spans="1:6" ht="1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</row>
    <row r="8" spans="1:6" s="34" customFormat="1" ht="33.75" customHeight="1">
      <c r="A8" s="80" t="s">
        <v>302</v>
      </c>
      <c r="B8" s="83" t="s">
        <v>20</v>
      </c>
      <c r="C8" s="87">
        <f>SUM(C9:C13)</f>
        <v>0</v>
      </c>
      <c r="D8" s="87">
        <f>SUM(D9:D13)</f>
        <v>0</v>
      </c>
      <c r="E8" s="87">
        <f>D8-C8</f>
        <v>0</v>
      </c>
      <c r="F8" s="87" t="e">
        <f>D8/C8*100</f>
        <v>#DIV/0!</v>
      </c>
    </row>
    <row r="9" spans="1:6" ht="34.5" customHeight="1">
      <c r="A9" s="76" t="s">
        <v>213</v>
      </c>
      <c r="B9" s="77" t="s">
        <v>21</v>
      </c>
      <c r="C9" s="86"/>
      <c r="D9" s="189"/>
      <c r="E9" s="86">
        <f aca="true" t="shared" si="0" ref="E9:E40">D9-C9</f>
        <v>0</v>
      </c>
      <c r="F9" s="86" t="e">
        <f aca="true" t="shared" si="1" ref="F9:F36">D9/C9*100</f>
        <v>#DIV/0!</v>
      </c>
    </row>
    <row r="10" spans="1:6" ht="16.5" customHeight="1">
      <c r="A10" s="76" t="s">
        <v>84</v>
      </c>
      <c r="B10" s="77" t="s">
        <v>22</v>
      </c>
      <c r="C10" s="86"/>
      <c r="D10" s="189"/>
      <c r="E10" s="86">
        <f t="shared" si="0"/>
        <v>0</v>
      </c>
      <c r="F10" s="86" t="e">
        <f t="shared" si="1"/>
        <v>#DIV/0!</v>
      </c>
    </row>
    <row r="11" spans="1:6" ht="24" customHeight="1">
      <c r="A11" s="76" t="s">
        <v>85</v>
      </c>
      <c r="B11" s="77" t="s">
        <v>23</v>
      </c>
      <c r="C11" s="86"/>
      <c r="D11" s="189"/>
      <c r="E11" s="86">
        <f t="shared" si="0"/>
        <v>0</v>
      </c>
      <c r="F11" s="86" t="e">
        <f t="shared" si="1"/>
        <v>#DIV/0!</v>
      </c>
    </row>
    <row r="12" spans="1:6" ht="15.75" customHeight="1">
      <c r="A12" s="76" t="s">
        <v>86</v>
      </c>
      <c r="B12" s="77" t="s">
        <v>35</v>
      </c>
      <c r="C12" s="86"/>
      <c r="D12" s="189"/>
      <c r="E12" s="86">
        <f t="shared" si="0"/>
        <v>0</v>
      </c>
      <c r="F12" s="86" t="e">
        <f t="shared" si="1"/>
        <v>#DIV/0!</v>
      </c>
    </row>
    <row r="13" spans="1:6" ht="18" customHeight="1">
      <c r="A13" s="76" t="s">
        <v>378</v>
      </c>
      <c r="B13" s="77" t="s">
        <v>36</v>
      </c>
      <c r="C13" s="86"/>
      <c r="D13" s="189"/>
      <c r="E13" s="86">
        <f t="shared" si="0"/>
        <v>0</v>
      </c>
      <c r="F13" s="86" t="e">
        <f t="shared" si="1"/>
        <v>#DIV/0!</v>
      </c>
    </row>
    <row r="14" spans="1:6" s="34" customFormat="1" ht="36" customHeight="1">
      <c r="A14" s="80" t="s">
        <v>124</v>
      </c>
      <c r="B14" s="83" t="s">
        <v>37</v>
      </c>
      <c r="C14" s="87">
        <f>SUM(C15:C18)</f>
        <v>0</v>
      </c>
      <c r="D14" s="87">
        <f>SUM(D15:D18)</f>
        <v>0</v>
      </c>
      <c r="E14" s="87">
        <f t="shared" si="0"/>
        <v>0</v>
      </c>
      <c r="F14" s="87" t="e">
        <f t="shared" si="1"/>
        <v>#DIV/0!</v>
      </c>
    </row>
    <row r="15" spans="1:6" ht="24" customHeight="1">
      <c r="A15" s="76" t="s">
        <v>87</v>
      </c>
      <c r="B15" s="77" t="s">
        <v>38</v>
      </c>
      <c r="C15" s="86"/>
      <c r="D15" s="189"/>
      <c r="E15" s="86">
        <f t="shared" si="0"/>
        <v>0</v>
      </c>
      <c r="F15" s="86" t="e">
        <f t="shared" si="1"/>
        <v>#DIV/0!</v>
      </c>
    </row>
    <row r="16" spans="1:6" ht="36.75" customHeight="1">
      <c r="A16" s="76" t="s">
        <v>88</v>
      </c>
      <c r="B16" s="77" t="s">
        <v>39</v>
      </c>
      <c r="C16" s="86"/>
      <c r="D16" s="189"/>
      <c r="E16" s="86">
        <f t="shared" si="0"/>
        <v>0</v>
      </c>
      <c r="F16" s="86" t="e">
        <f t="shared" si="1"/>
        <v>#DIV/0!</v>
      </c>
    </row>
    <row r="17" spans="1:6" ht="33.75" customHeight="1">
      <c r="A17" s="76" t="s">
        <v>125</v>
      </c>
      <c r="B17" s="77" t="s">
        <v>8</v>
      </c>
      <c r="C17" s="86"/>
      <c r="D17" s="189"/>
      <c r="E17" s="86">
        <f t="shared" si="0"/>
        <v>0</v>
      </c>
      <c r="F17" s="86" t="e">
        <f t="shared" si="1"/>
        <v>#DIV/0!</v>
      </c>
    </row>
    <row r="18" spans="1:6" ht="18" customHeight="1">
      <c r="A18" s="76" t="s">
        <v>378</v>
      </c>
      <c r="B18" s="77" t="s">
        <v>26</v>
      </c>
      <c r="C18" s="86"/>
      <c r="D18" s="189"/>
      <c r="E18" s="86">
        <f t="shared" si="0"/>
        <v>0</v>
      </c>
      <c r="F18" s="86" t="e">
        <f t="shared" si="1"/>
        <v>#DIV/0!</v>
      </c>
    </row>
    <row r="19" spans="1:6" s="34" customFormat="1" ht="35.25" customHeight="1">
      <c r="A19" s="80" t="s">
        <v>126</v>
      </c>
      <c r="B19" s="83" t="s">
        <v>27</v>
      </c>
      <c r="C19" s="87">
        <f>SUM(C20:C21)</f>
        <v>0</v>
      </c>
      <c r="D19" s="87">
        <f>SUM(D20:D21)</f>
        <v>0</v>
      </c>
      <c r="E19" s="87">
        <f t="shared" si="0"/>
        <v>0</v>
      </c>
      <c r="F19" s="87" t="e">
        <f t="shared" si="1"/>
        <v>#DIV/0!</v>
      </c>
    </row>
    <row r="20" spans="1:6" ht="24" customHeight="1">
      <c r="A20" s="76" t="s">
        <v>89</v>
      </c>
      <c r="B20" s="77" t="s">
        <v>28</v>
      </c>
      <c r="C20" s="86"/>
      <c r="D20" s="189"/>
      <c r="E20" s="86">
        <f t="shared" si="0"/>
        <v>0</v>
      </c>
      <c r="F20" s="86" t="e">
        <f t="shared" si="1"/>
        <v>#DIV/0!</v>
      </c>
    </row>
    <row r="21" spans="1:6" ht="19.5" customHeight="1">
      <c r="A21" s="76" t="s">
        <v>378</v>
      </c>
      <c r="B21" s="77" t="s">
        <v>29</v>
      </c>
      <c r="C21" s="86"/>
      <c r="D21" s="189"/>
      <c r="E21" s="86">
        <f t="shared" si="0"/>
        <v>0</v>
      </c>
      <c r="F21" s="86" t="e">
        <f t="shared" si="1"/>
        <v>#DIV/0!</v>
      </c>
    </row>
    <row r="22" spans="1:6" s="34" customFormat="1" ht="37.5">
      <c r="A22" s="80" t="s">
        <v>127</v>
      </c>
      <c r="B22" s="83" t="s">
        <v>30</v>
      </c>
      <c r="C22" s="87">
        <f>SUM(C23:C26)+C27</f>
        <v>0</v>
      </c>
      <c r="D22" s="87">
        <f>SUM(D23:D26)+D27</f>
        <v>0</v>
      </c>
      <c r="E22" s="87">
        <f t="shared" si="0"/>
        <v>0</v>
      </c>
      <c r="F22" s="87" t="e">
        <f t="shared" si="1"/>
        <v>#DIV/0!</v>
      </c>
    </row>
    <row r="23" spans="1:6" ht="38.25" customHeight="1">
      <c r="A23" s="76" t="s">
        <v>219</v>
      </c>
      <c r="B23" s="77" t="s">
        <v>32</v>
      </c>
      <c r="C23" s="86"/>
      <c r="D23" s="189"/>
      <c r="E23" s="86">
        <f t="shared" si="0"/>
        <v>0</v>
      </c>
      <c r="F23" s="86" t="e">
        <f t="shared" si="1"/>
        <v>#DIV/0!</v>
      </c>
    </row>
    <row r="24" spans="1:8" ht="21" customHeight="1">
      <c r="A24" s="76" t="s">
        <v>90</v>
      </c>
      <c r="B24" s="77" t="s">
        <v>40</v>
      </c>
      <c r="C24" s="86"/>
      <c r="D24" s="189"/>
      <c r="E24" s="86">
        <f t="shared" si="0"/>
        <v>0</v>
      </c>
      <c r="F24" s="86" t="e">
        <f t="shared" si="1"/>
        <v>#DIV/0!</v>
      </c>
      <c r="H24" s="37"/>
    </row>
    <row r="25" spans="1:8" ht="21.75" customHeight="1">
      <c r="A25" s="76" t="s">
        <v>91</v>
      </c>
      <c r="B25" s="77" t="s">
        <v>41</v>
      </c>
      <c r="C25" s="86"/>
      <c r="D25" s="189"/>
      <c r="E25" s="86">
        <f t="shared" si="0"/>
        <v>0</v>
      </c>
      <c r="F25" s="86" t="e">
        <f t="shared" si="1"/>
        <v>#DIV/0!</v>
      </c>
      <c r="H25" s="37"/>
    </row>
    <row r="26" spans="1:9" ht="22.5" customHeight="1">
      <c r="A26" s="76" t="s">
        <v>379</v>
      </c>
      <c r="B26" s="77" t="s">
        <v>42</v>
      </c>
      <c r="C26" s="86"/>
      <c r="D26" s="189"/>
      <c r="E26" s="86">
        <f t="shared" si="0"/>
        <v>0</v>
      </c>
      <c r="F26" s="86" t="e">
        <f t="shared" si="1"/>
        <v>#DIV/0!</v>
      </c>
      <c r="H26" s="37"/>
      <c r="I26" s="39"/>
    </row>
    <row r="27" spans="1:8" ht="18" customHeight="1">
      <c r="A27" s="76" t="s">
        <v>372</v>
      </c>
      <c r="B27" s="77" t="s">
        <v>9</v>
      </c>
      <c r="C27" s="86"/>
      <c r="D27" s="189"/>
      <c r="E27" s="86">
        <f t="shared" si="0"/>
        <v>0</v>
      </c>
      <c r="F27" s="86" t="e">
        <f t="shared" si="1"/>
        <v>#DIV/0!</v>
      </c>
      <c r="H27" s="37"/>
    </row>
    <row r="28" spans="1:8" s="34" customFormat="1" ht="37.5">
      <c r="A28" s="80" t="s">
        <v>128</v>
      </c>
      <c r="B28" s="83" t="s">
        <v>11</v>
      </c>
      <c r="C28" s="87">
        <f>SUM(C29:C33)</f>
        <v>0</v>
      </c>
      <c r="D28" s="87">
        <f>SUM(D29:D33)</f>
        <v>0</v>
      </c>
      <c r="E28" s="87">
        <f t="shared" si="0"/>
        <v>0</v>
      </c>
      <c r="F28" s="87" t="e">
        <f t="shared" si="1"/>
        <v>#DIV/0!</v>
      </c>
      <c r="H28" s="217"/>
    </row>
    <row r="29" spans="1:8" ht="20.25" customHeight="1">
      <c r="A29" s="76" t="s">
        <v>92</v>
      </c>
      <c r="B29" s="77" t="s">
        <v>12</v>
      </c>
      <c r="C29" s="86"/>
      <c r="D29" s="189"/>
      <c r="E29" s="86">
        <f t="shared" si="0"/>
        <v>0</v>
      </c>
      <c r="F29" s="86" t="e">
        <f t="shared" si="1"/>
        <v>#DIV/0!</v>
      </c>
      <c r="H29" s="37"/>
    </row>
    <row r="30" spans="1:8" ht="19.5" customHeight="1">
      <c r="A30" s="76" t="s">
        <v>214</v>
      </c>
      <c r="B30" s="77" t="s">
        <v>13</v>
      </c>
      <c r="C30" s="86"/>
      <c r="D30" s="189"/>
      <c r="E30" s="86">
        <f t="shared" si="0"/>
        <v>0</v>
      </c>
      <c r="F30" s="86" t="e">
        <f t="shared" si="1"/>
        <v>#DIV/0!</v>
      </c>
      <c r="H30" s="37"/>
    </row>
    <row r="31" spans="1:8" ht="20.25" customHeight="1">
      <c r="A31" s="76" t="s">
        <v>93</v>
      </c>
      <c r="B31" s="77" t="s">
        <v>14</v>
      </c>
      <c r="C31" s="86"/>
      <c r="D31" s="189"/>
      <c r="E31" s="86">
        <f t="shared" si="0"/>
        <v>0</v>
      </c>
      <c r="F31" s="86" t="e">
        <f t="shared" si="1"/>
        <v>#DIV/0!</v>
      </c>
      <c r="H31" s="37"/>
    </row>
    <row r="32" spans="1:8" ht="20.25" customHeight="1">
      <c r="A32" s="76" t="s">
        <v>129</v>
      </c>
      <c r="B32" s="77" t="s">
        <v>15</v>
      </c>
      <c r="C32" s="86"/>
      <c r="D32" s="189"/>
      <c r="E32" s="86">
        <f t="shared" si="0"/>
        <v>0</v>
      </c>
      <c r="F32" s="86" t="e">
        <f t="shared" si="1"/>
        <v>#DIV/0!</v>
      </c>
      <c r="H32" s="37"/>
    </row>
    <row r="33" spans="1:8" ht="18" customHeight="1">
      <c r="A33" s="76" t="s">
        <v>372</v>
      </c>
      <c r="B33" s="77" t="s">
        <v>16</v>
      </c>
      <c r="C33" s="86"/>
      <c r="D33" s="189"/>
      <c r="E33" s="86">
        <f t="shared" si="0"/>
        <v>0</v>
      </c>
      <c r="F33" s="86" t="e">
        <f t="shared" si="1"/>
        <v>#DIV/0!</v>
      </c>
      <c r="H33" s="37"/>
    </row>
    <row r="34" spans="1:9" s="34" customFormat="1" ht="37.5">
      <c r="A34" s="80" t="s">
        <v>130</v>
      </c>
      <c r="B34" s="83" t="s">
        <v>17</v>
      </c>
      <c r="C34" s="87">
        <f>SUM(C35:C36)</f>
        <v>0</v>
      </c>
      <c r="D34" s="87">
        <f>SUM(D35:D36)</f>
        <v>0</v>
      </c>
      <c r="E34" s="87">
        <f t="shared" si="0"/>
        <v>0</v>
      </c>
      <c r="F34" s="87" t="e">
        <f t="shared" si="1"/>
        <v>#DIV/0!</v>
      </c>
      <c r="H34" s="217"/>
      <c r="I34" s="217"/>
    </row>
    <row r="35" spans="1:8" ht="17.25" customHeight="1">
      <c r="A35" s="76" t="s">
        <v>94</v>
      </c>
      <c r="B35" s="77" t="s">
        <v>18</v>
      </c>
      <c r="C35" s="86"/>
      <c r="D35" s="189"/>
      <c r="E35" s="86">
        <f t="shared" si="0"/>
        <v>0</v>
      </c>
      <c r="F35" s="86" t="e">
        <f t="shared" si="1"/>
        <v>#DIV/0!</v>
      </c>
      <c r="H35" s="37"/>
    </row>
    <row r="36" spans="1:6" ht="25.5" customHeight="1">
      <c r="A36" s="76" t="s">
        <v>131</v>
      </c>
      <c r="B36" s="77" t="s">
        <v>19</v>
      </c>
      <c r="C36" s="86"/>
      <c r="D36" s="189"/>
      <c r="E36" s="86">
        <f t="shared" si="0"/>
        <v>0</v>
      </c>
      <c r="F36" s="86" t="e">
        <f t="shared" si="1"/>
        <v>#DIV/0!</v>
      </c>
    </row>
    <row r="37" spans="1:6" s="34" customFormat="1" ht="18" customHeight="1">
      <c r="A37" s="80" t="s">
        <v>95</v>
      </c>
      <c r="B37" s="85"/>
      <c r="C37" s="84"/>
      <c r="D37" s="84"/>
      <c r="E37" s="84"/>
      <c r="F37" s="84"/>
    </row>
    <row r="38" spans="1:6" s="34" customFormat="1" ht="18" customHeight="1">
      <c r="A38" s="80" t="s">
        <v>96</v>
      </c>
      <c r="B38" s="83" t="s">
        <v>10</v>
      </c>
      <c r="C38" s="87">
        <v>0</v>
      </c>
      <c r="D38" s="190">
        <v>0</v>
      </c>
      <c r="E38" s="87">
        <f t="shared" si="0"/>
        <v>0</v>
      </c>
      <c r="F38" s="87" t="e">
        <f>D38/C38*100</f>
        <v>#DIV/0!</v>
      </c>
    </row>
    <row r="39" spans="1:6" s="34" customFormat="1" ht="18" customHeight="1">
      <c r="A39" s="80" t="s">
        <v>132</v>
      </c>
      <c r="B39" s="83" t="s">
        <v>53</v>
      </c>
      <c r="C39" s="87">
        <f>C38+C8+C14+C19-C22-C28-C34</f>
        <v>0</v>
      </c>
      <c r="D39" s="87">
        <f>D38+D8+D14+D19-D22-D28-D34</f>
        <v>0</v>
      </c>
      <c r="E39" s="87">
        <f t="shared" si="0"/>
        <v>0</v>
      </c>
      <c r="F39" s="87" t="e">
        <f>D39/C39*100</f>
        <v>#DIV/0!</v>
      </c>
    </row>
    <row r="40" spans="1:6" s="34" customFormat="1" ht="18" customHeight="1">
      <c r="A40" s="80" t="s">
        <v>97</v>
      </c>
      <c r="B40" s="83" t="s">
        <v>54</v>
      </c>
      <c r="C40" s="87">
        <f>C39-C38</f>
        <v>0</v>
      </c>
      <c r="D40" s="87">
        <f>D39-D38</f>
        <v>0</v>
      </c>
      <c r="E40" s="87">
        <f t="shared" si="0"/>
        <v>0</v>
      </c>
      <c r="F40" s="87" t="e">
        <f>D40/C40*100</f>
        <v>#DIV/0!</v>
      </c>
    </row>
    <row r="41" spans="1:6" ht="7.5" customHeight="1">
      <c r="A41" s="98"/>
      <c r="B41" s="90"/>
      <c r="C41" s="99"/>
      <c r="D41" s="100"/>
      <c r="E41" s="100"/>
      <c r="F41" s="100"/>
    </row>
    <row r="42" spans="1:11" s="40" customFormat="1" ht="14.25" customHeight="1">
      <c r="A42" s="45" t="s">
        <v>412</v>
      </c>
      <c r="B42" s="39"/>
      <c r="C42" s="121"/>
      <c r="D42" s="121"/>
      <c r="E42" s="46" t="s">
        <v>435</v>
      </c>
      <c r="F42" s="46"/>
      <c r="G42" s="3"/>
      <c r="H42" s="3"/>
      <c r="I42" s="3"/>
      <c r="J42" s="3"/>
      <c r="K42" s="6"/>
    </row>
    <row r="43" spans="1:11" s="57" customFormat="1" ht="6.75" customHeight="1">
      <c r="A43" s="48" t="s">
        <v>348</v>
      </c>
      <c r="B43" s="48"/>
      <c r="C43" s="49" t="s">
        <v>349</v>
      </c>
      <c r="D43" s="49"/>
      <c r="E43" s="54" t="s">
        <v>352</v>
      </c>
      <c r="F43" s="101"/>
      <c r="H43" s="56"/>
      <c r="I43" s="58"/>
      <c r="J43" s="58"/>
      <c r="K43" s="59"/>
    </row>
    <row r="44" spans="1:10" s="40" customFormat="1" ht="13.5" customHeight="1">
      <c r="A44" s="213" t="s">
        <v>350</v>
      </c>
      <c r="B44" s="102"/>
      <c r="C44" s="214" t="s">
        <v>218</v>
      </c>
      <c r="D44" s="39"/>
      <c r="E44" s="215" t="s">
        <v>351</v>
      </c>
      <c r="F44" s="102"/>
      <c r="H44" s="37"/>
      <c r="I44" s="37"/>
      <c r="J44" s="37"/>
    </row>
    <row r="45" spans="1:7" ht="9" customHeight="1">
      <c r="A45" s="62"/>
      <c r="B45" s="43"/>
      <c r="C45" s="62"/>
      <c r="D45" s="62"/>
      <c r="E45" s="62"/>
      <c r="F45" s="62"/>
      <c r="G45" s="62"/>
    </row>
    <row r="46" spans="1:6" ht="18.75">
      <c r="A46" s="45" t="s">
        <v>413</v>
      </c>
      <c r="B46" s="43"/>
      <c r="C46" s="62"/>
      <c r="D46" s="62"/>
      <c r="E46" s="62" t="s">
        <v>436</v>
      </c>
      <c r="F46" s="62"/>
    </row>
    <row r="47" spans="1:6" ht="4.5" customHeight="1">
      <c r="A47" s="48" t="s">
        <v>414</v>
      </c>
      <c r="B47" s="43"/>
      <c r="C47" s="48" t="s">
        <v>348</v>
      </c>
      <c r="D47" s="104"/>
      <c r="E47" s="237" t="s">
        <v>352</v>
      </c>
      <c r="F47" s="238"/>
    </row>
    <row r="48" spans="1:6" ht="18.75">
      <c r="A48" s="213" t="s">
        <v>350</v>
      </c>
      <c r="B48" s="43"/>
      <c r="C48" s="214" t="s">
        <v>218</v>
      </c>
      <c r="D48" s="62"/>
      <c r="E48" s="215" t="s">
        <v>351</v>
      </c>
      <c r="F48" s="62"/>
    </row>
    <row r="49" spans="1:6" ht="18.75">
      <c r="A49" s="39"/>
      <c r="B49" s="39"/>
      <c r="C49" s="39"/>
      <c r="D49" s="39"/>
      <c r="E49" s="39"/>
      <c r="F49" s="39"/>
    </row>
    <row r="50" spans="1:6" ht="18.75">
      <c r="A50" s="39"/>
      <c r="B50" s="39"/>
      <c r="C50" s="39"/>
      <c r="D50" s="39"/>
      <c r="E50" s="39"/>
      <c r="F50" s="39"/>
    </row>
  </sheetData>
  <sheetProtection/>
  <mergeCells count="4">
    <mergeCell ref="A4:F4"/>
    <mergeCell ref="D1:F1"/>
    <mergeCell ref="D2:F2"/>
    <mergeCell ref="E47:F47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B8:B40 C17:C21 D40 D14:D21 D28:D37 C14:C15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1"/>
  <sheetViews>
    <sheetView zoomScalePageLayoutView="0" workbookViewId="0" topLeftCell="A106">
      <selection activeCell="E103" sqref="E103"/>
    </sheetView>
  </sheetViews>
  <sheetFormatPr defaultColWidth="9.00390625" defaultRowHeight="15" customHeight="1"/>
  <cols>
    <col min="1" max="1" width="44.00390625" style="5" customWidth="1"/>
    <col min="2" max="2" width="12.125" style="5" customWidth="1"/>
    <col min="3" max="3" width="11.625" style="5" customWidth="1"/>
    <col min="4" max="4" width="13.75390625" style="5" customWidth="1"/>
    <col min="5" max="5" width="15.00390625" style="5" customWidth="1"/>
    <col min="6" max="6" width="13.625" style="5" customWidth="1"/>
    <col min="7" max="7" width="18.75390625" style="5" customWidth="1"/>
    <col min="8" max="8" width="9.25390625" style="5" customWidth="1"/>
    <col min="9" max="9" width="9.875" style="5" customWidth="1"/>
    <col min="10" max="16384" width="9.125" style="5" customWidth="1"/>
  </cols>
  <sheetData>
    <row r="1" spans="1:9" ht="12.75" customHeight="1">
      <c r="A1" s="102"/>
      <c r="B1" s="102"/>
      <c r="C1" s="102"/>
      <c r="D1" s="102"/>
      <c r="E1" s="102"/>
      <c r="F1" s="256" t="s">
        <v>401</v>
      </c>
      <c r="G1" s="256"/>
      <c r="H1" s="256"/>
      <c r="I1" s="256"/>
    </row>
    <row r="2" spans="1:9" ht="15" customHeight="1">
      <c r="A2" s="102"/>
      <c r="B2" s="102"/>
      <c r="C2" s="102"/>
      <c r="D2" s="102"/>
      <c r="E2" s="102"/>
      <c r="F2" s="102"/>
      <c r="G2" s="256" t="s">
        <v>344</v>
      </c>
      <c r="H2" s="256"/>
      <c r="I2" s="256"/>
    </row>
    <row r="3" spans="1:9" ht="12" customHeight="1">
      <c r="A3" s="102"/>
      <c r="B3" s="102"/>
      <c r="C3" s="102"/>
      <c r="D3" s="102"/>
      <c r="E3" s="102"/>
      <c r="F3" s="102"/>
      <c r="G3" s="102"/>
      <c r="H3" s="102"/>
      <c r="I3" s="138"/>
    </row>
    <row r="4" spans="1:9" ht="15" customHeight="1">
      <c r="A4" s="276" t="s">
        <v>180</v>
      </c>
      <c r="B4" s="276"/>
      <c r="C4" s="276"/>
      <c r="D4" s="276"/>
      <c r="E4" s="276"/>
      <c r="F4" s="276"/>
      <c r="G4" s="276"/>
      <c r="H4" s="276"/>
      <c r="I4" s="276"/>
    </row>
    <row r="5" spans="1:9" ht="18.75" customHeight="1">
      <c r="A5" s="276" t="s">
        <v>446</v>
      </c>
      <c r="B5" s="276"/>
      <c r="C5" s="276"/>
      <c r="D5" s="276"/>
      <c r="E5" s="276"/>
      <c r="F5" s="276"/>
      <c r="G5" s="276"/>
      <c r="H5" s="276"/>
      <c r="I5" s="276"/>
    </row>
    <row r="6" spans="1:9" ht="18" customHeight="1">
      <c r="A6" s="247" t="s">
        <v>416</v>
      </c>
      <c r="B6" s="247"/>
      <c r="C6" s="247"/>
      <c r="D6" s="247"/>
      <c r="E6" s="247"/>
      <c r="F6" s="247"/>
      <c r="G6" s="247"/>
      <c r="H6" s="247"/>
      <c r="I6" s="247"/>
    </row>
    <row r="7" spans="1:9" ht="15" customHeight="1">
      <c r="A7" s="246" t="s">
        <v>140</v>
      </c>
      <c r="B7" s="246"/>
      <c r="C7" s="246"/>
      <c r="D7" s="246"/>
      <c r="E7" s="246"/>
      <c r="F7" s="246"/>
      <c r="G7" s="246"/>
      <c r="H7" s="246"/>
      <c r="I7" s="246"/>
    </row>
    <row r="8" spans="1:9" ht="10.5" customHeight="1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5" customHeight="1">
      <c r="A9" s="263" t="s">
        <v>320</v>
      </c>
      <c r="B9" s="263"/>
      <c r="C9" s="263"/>
      <c r="D9" s="263"/>
      <c r="E9" s="263"/>
      <c r="F9" s="263"/>
      <c r="G9" s="263"/>
      <c r="H9" s="263"/>
      <c r="I9" s="263"/>
    </row>
    <row r="10" spans="1:9" ht="9.75" customHeight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8.75" customHeight="1">
      <c r="A11" s="264" t="s">
        <v>286</v>
      </c>
      <c r="B11" s="264"/>
      <c r="C11" s="264"/>
      <c r="D11" s="264"/>
      <c r="E11" s="264"/>
      <c r="F11" s="264"/>
      <c r="G11" s="264"/>
      <c r="H11" s="264"/>
      <c r="I11" s="264"/>
    </row>
    <row r="12" spans="1:9" ht="18" customHeight="1">
      <c r="A12" s="278" t="s">
        <v>448</v>
      </c>
      <c r="B12" s="278"/>
      <c r="C12" s="278"/>
      <c r="D12" s="278"/>
      <c r="E12" s="278"/>
      <c r="F12" s="278"/>
      <c r="G12" s="278"/>
      <c r="H12" s="278"/>
      <c r="I12" s="278"/>
    </row>
    <row r="13" spans="1:9" ht="16.5" customHeight="1">
      <c r="A13" s="277" t="s">
        <v>449</v>
      </c>
      <c r="B13" s="277"/>
      <c r="C13" s="277"/>
      <c r="D13" s="277"/>
      <c r="E13" s="277"/>
      <c r="F13" s="277"/>
      <c r="G13" s="277"/>
      <c r="H13" s="277"/>
      <c r="I13" s="277"/>
    </row>
    <row r="14" spans="1:9" ht="89.25" customHeight="1">
      <c r="A14" s="277" t="s">
        <v>447</v>
      </c>
      <c r="B14" s="277"/>
      <c r="C14" s="277"/>
      <c r="D14" s="277"/>
      <c r="E14" s="277"/>
      <c r="F14" s="277"/>
      <c r="G14" s="277"/>
      <c r="H14" s="277"/>
      <c r="I14" s="277"/>
    </row>
    <row r="15" spans="1:9" ht="19.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0.25" customHeight="1">
      <c r="A16" s="267" t="s">
        <v>321</v>
      </c>
      <c r="B16" s="267"/>
      <c r="C16" s="267"/>
      <c r="D16" s="267"/>
      <c r="E16" s="267"/>
      <c r="F16" s="267"/>
      <c r="G16" s="267"/>
      <c r="H16" s="267"/>
      <c r="I16" s="267"/>
    </row>
    <row r="17" spans="1:9" ht="13.5" customHeight="1">
      <c r="A17" s="181"/>
      <c r="B17" s="181"/>
      <c r="C17" s="181"/>
      <c r="D17" s="181"/>
      <c r="E17" s="181"/>
      <c r="F17" s="181"/>
      <c r="G17" s="181"/>
      <c r="H17" s="181"/>
      <c r="I17" s="181"/>
    </row>
    <row r="18" spans="1:9" ht="15" customHeight="1">
      <c r="A18" s="268" t="s">
        <v>405</v>
      </c>
      <c r="B18" s="268"/>
      <c r="C18" s="268"/>
      <c r="D18" s="268"/>
      <c r="E18" s="268"/>
      <c r="F18" s="268"/>
      <c r="G18" s="268"/>
      <c r="H18" s="268"/>
      <c r="I18" s="268"/>
    </row>
    <row r="19" spans="1:9" ht="15" customHeight="1">
      <c r="A19" s="102"/>
      <c r="B19" s="209"/>
      <c r="C19" s="102"/>
      <c r="D19" s="102"/>
      <c r="E19" s="102"/>
      <c r="F19" s="102"/>
      <c r="G19" s="102"/>
      <c r="H19" s="102"/>
      <c r="I19" s="102"/>
    </row>
    <row r="20" spans="1:9" ht="15" customHeight="1">
      <c r="A20" s="207" t="s">
        <v>406</v>
      </c>
      <c r="B20" s="260" t="s">
        <v>141</v>
      </c>
      <c r="C20" s="261"/>
      <c r="D20" s="262"/>
      <c r="E20" s="260" t="s">
        <v>407</v>
      </c>
      <c r="F20" s="261"/>
      <c r="G20" s="261"/>
      <c r="H20" s="261"/>
      <c r="I20" s="262"/>
    </row>
    <row r="21" spans="1:9" ht="15" customHeight="1">
      <c r="A21" s="208">
        <v>1</v>
      </c>
      <c r="B21" s="269">
        <v>2</v>
      </c>
      <c r="C21" s="270"/>
      <c r="D21" s="270"/>
      <c r="E21" s="269">
        <v>3</v>
      </c>
      <c r="F21" s="270"/>
      <c r="G21" s="270"/>
      <c r="H21" s="270"/>
      <c r="I21" s="271"/>
    </row>
    <row r="22" spans="1:9" ht="15" customHeight="1">
      <c r="A22" s="207"/>
      <c r="B22" s="260"/>
      <c r="C22" s="261"/>
      <c r="D22" s="261"/>
      <c r="E22" s="260"/>
      <c r="F22" s="261"/>
      <c r="G22" s="261"/>
      <c r="H22" s="261"/>
      <c r="I22" s="262"/>
    </row>
    <row r="23" spans="1:9" ht="15" customHeight="1">
      <c r="A23" s="207"/>
      <c r="B23" s="260"/>
      <c r="C23" s="261"/>
      <c r="D23" s="261"/>
      <c r="E23" s="260"/>
      <c r="F23" s="261"/>
      <c r="G23" s="261"/>
      <c r="H23" s="261"/>
      <c r="I23" s="262"/>
    </row>
    <row r="24" spans="1:9" ht="21.75" customHeight="1">
      <c r="A24" s="207"/>
      <c r="B24" s="260"/>
      <c r="C24" s="261"/>
      <c r="D24" s="261"/>
      <c r="E24" s="260"/>
      <c r="F24" s="261"/>
      <c r="G24" s="261"/>
      <c r="H24" s="261"/>
      <c r="I24" s="262"/>
    </row>
    <row r="25" spans="1:9" ht="18.75">
      <c r="A25" s="206"/>
      <c r="B25" s="292"/>
      <c r="C25" s="293"/>
      <c r="D25" s="294"/>
      <c r="E25" s="292"/>
      <c r="F25" s="293"/>
      <c r="G25" s="293"/>
      <c r="H25" s="293"/>
      <c r="I25" s="294"/>
    </row>
    <row r="26" spans="1:9" ht="12.75" customHeight="1">
      <c r="A26" s="207"/>
      <c r="B26" s="260"/>
      <c r="C26" s="261"/>
      <c r="D26" s="262"/>
      <c r="E26" s="260"/>
      <c r="F26" s="261"/>
      <c r="G26" s="261"/>
      <c r="H26" s="261"/>
      <c r="I26" s="262"/>
    </row>
    <row r="27" spans="1:9" ht="54.75" customHeight="1">
      <c r="A27" s="258" t="s">
        <v>342</v>
      </c>
      <c r="B27" s="258" t="s">
        <v>287</v>
      </c>
      <c r="C27" s="258"/>
      <c r="D27" s="258" t="s">
        <v>334</v>
      </c>
      <c r="E27" s="258"/>
      <c r="F27" s="258"/>
      <c r="G27" s="258"/>
      <c r="H27" s="258" t="s">
        <v>261</v>
      </c>
      <c r="I27" s="258"/>
    </row>
    <row r="28" spans="1:9" ht="68.25" customHeight="1">
      <c r="A28" s="258"/>
      <c r="B28" s="144" t="s">
        <v>151</v>
      </c>
      <c r="C28" s="144" t="s">
        <v>136</v>
      </c>
      <c r="D28" s="144" t="s">
        <v>151</v>
      </c>
      <c r="E28" s="144" t="s">
        <v>136</v>
      </c>
      <c r="F28" s="144" t="s">
        <v>288</v>
      </c>
      <c r="G28" s="144" t="s">
        <v>290</v>
      </c>
      <c r="H28" s="258"/>
      <c r="I28" s="258"/>
    </row>
    <row r="29" spans="1:9" ht="13.5" customHeight="1">
      <c r="A29" s="144">
        <v>1</v>
      </c>
      <c r="B29" s="144">
        <v>2</v>
      </c>
      <c r="C29" s="144">
        <v>3</v>
      </c>
      <c r="D29" s="144">
        <v>4</v>
      </c>
      <c r="E29" s="144">
        <v>5</v>
      </c>
      <c r="F29" s="144">
        <v>6</v>
      </c>
      <c r="G29" s="144">
        <v>7</v>
      </c>
      <c r="H29" s="286">
        <v>8</v>
      </c>
      <c r="I29" s="288"/>
    </row>
    <row r="30" spans="1:9" ht="13.5" customHeight="1">
      <c r="A30" s="144"/>
      <c r="B30" s="144"/>
      <c r="C30" s="144"/>
      <c r="D30" s="144"/>
      <c r="E30" s="144"/>
      <c r="F30" s="144"/>
      <c r="G30" s="144"/>
      <c r="H30" s="286"/>
      <c r="I30" s="288"/>
    </row>
    <row r="31" spans="1:9" ht="13.5" customHeight="1">
      <c r="A31" s="144"/>
      <c r="B31" s="144"/>
      <c r="C31" s="144"/>
      <c r="D31" s="144"/>
      <c r="E31" s="144"/>
      <c r="F31" s="144"/>
      <c r="G31" s="144"/>
      <c r="H31" s="182"/>
      <c r="I31" s="183"/>
    </row>
    <row r="32" spans="1:9" ht="13.5" customHeight="1">
      <c r="A32" s="144"/>
      <c r="B32" s="144"/>
      <c r="C32" s="144"/>
      <c r="D32" s="144"/>
      <c r="E32" s="144"/>
      <c r="F32" s="144"/>
      <c r="G32" s="144"/>
      <c r="H32" s="182"/>
      <c r="I32" s="183"/>
    </row>
    <row r="33" spans="1:9" ht="13.5" customHeight="1">
      <c r="A33" s="144"/>
      <c r="B33" s="144"/>
      <c r="C33" s="144"/>
      <c r="D33" s="144"/>
      <c r="E33" s="144"/>
      <c r="F33" s="144"/>
      <c r="G33" s="144"/>
      <c r="H33" s="182"/>
      <c r="I33" s="183"/>
    </row>
    <row r="34" spans="1:9" ht="15" customHeight="1">
      <c r="A34" s="142"/>
      <c r="B34" s="142"/>
      <c r="C34" s="142"/>
      <c r="D34" s="142"/>
      <c r="E34" s="142"/>
      <c r="F34" s="142"/>
      <c r="G34" s="142"/>
      <c r="H34" s="259"/>
      <c r="I34" s="259"/>
    </row>
    <row r="35" spans="1:9" s="35" customFormat="1" ht="15" customHeight="1">
      <c r="A35" s="66" t="s">
        <v>181</v>
      </c>
      <c r="B35" s="145">
        <v>100</v>
      </c>
      <c r="C35" s="145">
        <v>100</v>
      </c>
      <c r="D35" s="146"/>
      <c r="E35" s="146"/>
      <c r="F35" s="146"/>
      <c r="G35" s="146"/>
      <c r="H35" s="291"/>
      <c r="I35" s="291"/>
    </row>
    <row r="36" spans="1:9" ht="17.25" customHeight="1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9" ht="15" customHeight="1">
      <c r="A37" s="44" t="s">
        <v>323</v>
      </c>
      <c r="B37" s="41"/>
      <c r="C37" s="41"/>
      <c r="D37" s="41"/>
      <c r="E37" s="41"/>
      <c r="F37" s="41"/>
      <c r="G37" s="41"/>
      <c r="H37" s="41"/>
      <c r="I37" s="143"/>
    </row>
    <row r="38" spans="1:9" ht="15" customHeight="1">
      <c r="A38" s="44"/>
      <c r="B38" s="41"/>
      <c r="C38" s="41"/>
      <c r="D38" s="41"/>
      <c r="E38" s="41"/>
      <c r="F38" s="41"/>
      <c r="G38" s="41"/>
      <c r="H38" s="41"/>
      <c r="I38" s="143"/>
    </row>
    <row r="39" spans="1:9" ht="72.75" customHeight="1">
      <c r="A39" s="73" t="s">
        <v>137</v>
      </c>
      <c r="B39" s="222" t="s">
        <v>138</v>
      </c>
      <c r="C39" s="222"/>
      <c r="D39" s="74" t="s">
        <v>182</v>
      </c>
      <c r="E39" s="74" t="s">
        <v>123</v>
      </c>
      <c r="F39" s="74" t="s">
        <v>358</v>
      </c>
      <c r="G39" s="74" t="s">
        <v>98</v>
      </c>
      <c r="H39" s="222" t="s">
        <v>139</v>
      </c>
      <c r="I39" s="222"/>
    </row>
    <row r="40" spans="1:9" ht="15" customHeight="1">
      <c r="A40" s="73">
        <v>1</v>
      </c>
      <c r="B40" s="240">
        <v>2</v>
      </c>
      <c r="C40" s="240"/>
      <c r="D40" s="73">
        <v>3</v>
      </c>
      <c r="E40" s="73">
        <v>4</v>
      </c>
      <c r="F40" s="73">
        <v>5</v>
      </c>
      <c r="G40" s="73">
        <v>6</v>
      </c>
      <c r="H40" s="240">
        <v>7</v>
      </c>
      <c r="I40" s="240"/>
    </row>
    <row r="41" spans="1:9" ht="15" customHeight="1">
      <c r="A41" s="147"/>
      <c r="B41" s="279"/>
      <c r="C41" s="280"/>
      <c r="D41" s="147"/>
      <c r="E41" s="147"/>
      <c r="F41" s="147"/>
      <c r="G41" s="147"/>
      <c r="H41" s="279"/>
      <c r="I41" s="280"/>
    </row>
    <row r="42" spans="1:9" ht="15" customHeight="1">
      <c r="A42" s="147"/>
      <c r="B42" s="119"/>
      <c r="C42" s="184"/>
      <c r="D42" s="147"/>
      <c r="E42" s="147"/>
      <c r="F42" s="147"/>
      <c r="G42" s="147"/>
      <c r="H42" s="119"/>
      <c r="I42" s="184"/>
    </row>
    <row r="43" spans="1:9" ht="15" customHeight="1">
      <c r="A43" s="147"/>
      <c r="B43" s="279"/>
      <c r="C43" s="280"/>
      <c r="D43" s="147"/>
      <c r="E43" s="147"/>
      <c r="F43" s="147"/>
      <c r="G43" s="147"/>
      <c r="H43" s="279"/>
      <c r="I43" s="280"/>
    </row>
    <row r="44" spans="1:9" s="35" customFormat="1" ht="15" customHeight="1">
      <c r="A44" s="73" t="s">
        <v>257</v>
      </c>
      <c r="B44" s="289" t="s">
        <v>408</v>
      </c>
      <c r="C44" s="289"/>
      <c r="D44" s="210"/>
      <c r="E44" s="210" t="s">
        <v>408</v>
      </c>
      <c r="F44" s="210" t="s">
        <v>408</v>
      </c>
      <c r="G44" s="148"/>
      <c r="H44" s="290"/>
      <c r="I44" s="290"/>
    </row>
    <row r="45" spans="1:9" s="33" customFormat="1" ht="12.75" customHeight="1">
      <c r="A45" s="143"/>
      <c r="B45" s="46"/>
      <c r="C45" s="46"/>
      <c r="D45" s="46"/>
      <c r="E45" s="46"/>
      <c r="F45" s="46"/>
      <c r="G45" s="46"/>
      <c r="H45" s="46"/>
      <c r="I45" s="46"/>
    </row>
    <row r="46" spans="1:9" s="33" customFormat="1" ht="12" customHeight="1">
      <c r="A46" s="143"/>
      <c r="B46" s="46"/>
      <c r="C46" s="46"/>
      <c r="D46" s="46"/>
      <c r="E46" s="46"/>
      <c r="F46" s="46"/>
      <c r="G46" s="46"/>
      <c r="H46" s="46"/>
      <c r="I46" s="46"/>
    </row>
    <row r="47" spans="1:9" s="36" customFormat="1" ht="15" customHeight="1">
      <c r="A47" s="44" t="s">
        <v>322</v>
      </c>
      <c r="B47" s="44"/>
      <c r="C47" s="44"/>
      <c r="D47" s="44"/>
      <c r="E47" s="44"/>
      <c r="F47" s="44"/>
      <c r="G47" s="44"/>
      <c r="H47" s="44"/>
      <c r="I47" s="143"/>
    </row>
    <row r="48" spans="1:9" s="36" customFormat="1" ht="15" customHeight="1">
      <c r="A48" s="44"/>
      <c r="B48" s="44"/>
      <c r="C48" s="44"/>
      <c r="D48" s="44"/>
      <c r="E48" s="44"/>
      <c r="F48" s="44"/>
      <c r="G48" s="44"/>
      <c r="H48" s="44"/>
      <c r="I48" s="143"/>
    </row>
    <row r="49" spans="1:9" s="33" customFormat="1" ht="54.75" customHeight="1">
      <c r="A49" s="240" t="s">
        <v>146</v>
      </c>
      <c r="B49" s="222" t="s">
        <v>147</v>
      </c>
      <c r="C49" s="222"/>
      <c r="D49" s="222" t="s">
        <v>188</v>
      </c>
      <c r="E49" s="222"/>
      <c r="F49" s="222" t="s">
        <v>343</v>
      </c>
      <c r="G49" s="222"/>
      <c r="H49" s="222" t="s">
        <v>148</v>
      </c>
      <c r="I49" s="222"/>
    </row>
    <row r="50" spans="1:9" s="33" customFormat="1" ht="24" customHeight="1">
      <c r="A50" s="240"/>
      <c r="B50" s="222"/>
      <c r="C50" s="222"/>
      <c r="D50" s="73" t="s">
        <v>151</v>
      </c>
      <c r="E50" s="73" t="s">
        <v>136</v>
      </c>
      <c r="F50" s="73" t="s">
        <v>151</v>
      </c>
      <c r="G50" s="73" t="s">
        <v>136</v>
      </c>
      <c r="H50" s="222"/>
      <c r="I50" s="222"/>
    </row>
    <row r="51" spans="1:9" s="33" customFormat="1" ht="15" customHeight="1">
      <c r="A51" s="73">
        <v>1</v>
      </c>
      <c r="B51" s="265">
        <v>2</v>
      </c>
      <c r="C51" s="266"/>
      <c r="D51" s="73">
        <v>3</v>
      </c>
      <c r="E51" s="73">
        <v>4</v>
      </c>
      <c r="F51" s="73">
        <v>5</v>
      </c>
      <c r="G51" s="73">
        <v>6</v>
      </c>
      <c r="H51" s="265">
        <v>7</v>
      </c>
      <c r="I51" s="266"/>
    </row>
    <row r="52" spans="1:9" s="33" customFormat="1" ht="15" customHeight="1">
      <c r="A52" s="79" t="s">
        <v>150</v>
      </c>
      <c r="B52" s="257"/>
      <c r="C52" s="257"/>
      <c r="D52" s="63"/>
      <c r="E52" s="63"/>
      <c r="F52" s="63"/>
      <c r="G52" s="63"/>
      <c r="H52" s="257"/>
      <c r="I52" s="257"/>
    </row>
    <row r="53" spans="1:9" s="33" customFormat="1" ht="15" customHeight="1">
      <c r="A53" s="79" t="s">
        <v>313</v>
      </c>
      <c r="B53" s="257"/>
      <c r="C53" s="257"/>
      <c r="D53" s="63"/>
      <c r="E53" s="63"/>
      <c r="F53" s="63"/>
      <c r="G53" s="63"/>
      <c r="H53" s="257"/>
      <c r="I53" s="257"/>
    </row>
    <row r="54" spans="1:9" s="33" customFormat="1" ht="15" customHeight="1">
      <c r="A54" s="79" t="s">
        <v>149</v>
      </c>
      <c r="B54" s="257"/>
      <c r="C54" s="257"/>
      <c r="D54" s="63"/>
      <c r="E54" s="63"/>
      <c r="F54" s="63"/>
      <c r="G54" s="63"/>
      <c r="H54" s="257"/>
      <c r="I54" s="257"/>
    </row>
    <row r="55" spans="1:9" s="33" customFormat="1" ht="15" customHeight="1">
      <c r="A55" s="79" t="s">
        <v>313</v>
      </c>
      <c r="B55" s="257"/>
      <c r="C55" s="257"/>
      <c r="D55" s="63"/>
      <c r="E55" s="63"/>
      <c r="F55" s="63"/>
      <c r="G55" s="63"/>
      <c r="H55" s="257"/>
      <c r="I55" s="257"/>
    </row>
    <row r="56" spans="1:9" s="33" customFormat="1" ht="15" customHeight="1">
      <c r="A56" s="76" t="s">
        <v>380</v>
      </c>
      <c r="B56" s="257"/>
      <c r="C56" s="257"/>
      <c r="D56" s="63"/>
      <c r="E56" s="63"/>
      <c r="F56" s="63"/>
      <c r="G56" s="63"/>
      <c r="H56" s="257"/>
      <c r="I56" s="257"/>
    </row>
    <row r="57" spans="1:9" s="33" customFormat="1" ht="15" customHeight="1">
      <c r="A57" s="76" t="s">
        <v>313</v>
      </c>
      <c r="B57" s="257"/>
      <c r="C57" s="257"/>
      <c r="D57" s="63"/>
      <c r="E57" s="63"/>
      <c r="F57" s="63"/>
      <c r="G57" s="63"/>
      <c r="H57" s="257"/>
      <c r="I57" s="257"/>
    </row>
    <row r="58" spans="1:10" s="36" customFormat="1" ht="15" customHeight="1">
      <c r="A58" s="149" t="s">
        <v>257</v>
      </c>
      <c r="B58" s="257">
        <f>SUM(B52:C56)</f>
        <v>0</v>
      </c>
      <c r="C58" s="257"/>
      <c r="D58" s="63">
        <f>SUM(D52:D56)</f>
        <v>0</v>
      </c>
      <c r="E58" s="63">
        <f>SUM(E52:E56)</f>
        <v>0</v>
      </c>
      <c r="F58" s="63">
        <f>SUM(F52:F56)</f>
        <v>0</v>
      </c>
      <c r="G58" s="63">
        <f>SUM(G52:G56)</f>
        <v>0</v>
      </c>
      <c r="H58" s="257">
        <f>SUM(H52:H56)</f>
        <v>0</v>
      </c>
      <c r="I58" s="257"/>
      <c r="J58" s="33"/>
    </row>
    <row r="59" spans="1:10" s="36" customFormat="1" ht="15" customHeight="1">
      <c r="A59" s="143"/>
      <c r="B59" s="187"/>
      <c r="C59" s="187"/>
      <c r="D59" s="187"/>
      <c r="E59" s="187"/>
      <c r="F59" s="187"/>
      <c r="G59" s="187"/>
      <c r="H59" s="187"/>
      <c r="I59" s="187"/>
      <c r="J59" s="33"/>
    </row>
    <row r="60" spans="1:9" s="33" customFormat="1" ht="14.25" customHeight="1">
      <c r="A60" s="143"/>
      <c r="B60" s="46"/>
      <c r="C60" s="46"/>
      <c r="D60" s="46"/>
      <c r="E60" s="46"/>
      <c r="F60" s="46"/>
      <c r="G60" s="46"/>
      <c r="H60" s="46"/>
      <c r="I60" s="46"/>
    </row>
    <row r="61" spans="1:9" ht="15.75" customHeight="1">
      <c r="A61" s="44" t="s">
        <v>335</v>
      </c>
      <c r="B61" s="41"/>
      <c r="C61" s="41"/>
      <c r="D61" s="41"/>
      <c r="E61" s="41"/>
      <c r="F61" s="41"/>
      <c r="G61" s="41"/>
      <c r="H61" s="41"/>
      <c r="I61" s="143"/>
    </row>
    <row r="62" spans="1:9" ht="12" customHeight="1">
      <c r="A62" s="44"/>
      <c r="B62" s="41"/>
      <c r="C62" s="41"/>
      <c r="D62" s="41"/>
      <c r="E62" s="41"/>
      <c r="F62" s="41"/>
      <c r="G62" s="41"/>
      <c r="H62" s="41"/>
      <c r="I62" s="143"/>
    </row>
    <row r="63" spans="1:9" ht="85.5" customHeight="1">
      <c r="A63" s="66" t="s">
        <v>263</v>
      </c>
      <c r="B63" s="144" t="s">
        <v>154</v>
      </c>
      <c r="C63" s="144" t="s">
        <v>135</v>
      </c>
      <c r="D63" s="74" t="s">
        <v>134</v>
      </c>
      <c r="E63" s="144" t="s">
        <v>336</v>
      </c>
      <c r="F63" s="144" t="s">
        <v>291</v>
      </c>
      <c r="G63" s="258" t="s">
        <v>189</v>
      </c>
      <c r="H63" s="258"/>
      <c r="I63" s="258"/>
    </row>
    <row r="64" spans="1:9" ht="13.5" customHeight="1">
      <c r="A64" s="66">
        <v>1</v>
      </c>
      <c r="B64" s="144">
        <v>2</v>
      </c>
      <c r="C64" s="144">
        <v>3</v>
      </c>
      <c r="D64" s="144">
        <v>4</v>
      </c>
      <c r="E64" s="144">
        <v>5</v>
      </c>
      <c r="F64" s="144">
        <v>6</v>
      </c>
      <c r="G64" s="258">
        <v>7</v>
      </c>
      <c r="H64" s="258"/>
      <c r="I64" s="258"/>
    </row>
    <row r="65" spans="1:9" ht="37.5">
      <c r="A65" s="76" t="s">
        <v>404</v>
      </c>
      <c r="B65" s="77" t="s">
        <v>23</v>
      </c>
      <c r="C65" s="144"/>
      <c r="D65" s="144"/>
      <c r="E65" s="202">
        <f>D65-C65</f>
        <v>0</v>
      </c>
      <c r="F65" s="202" t="e">
        <f aca="true" t="shared" si="0" ref="F65:F113">D65/C65*100</f>
        <v>#DIV/0!</v>
      </c>
      <c r="G65" s="286"/>
      <c r="H65" s="287"/>
      <c r="I65" s="288"/>
    </row>
    <row r="66" spans="1:9" ht="37.5">
      <c r="A66" s="150" t="s">
        <v>381</v>
      </c>
      <c r="B66" s="151" t="s">
        <v>35</v>
      </c>
      <c r="C66" s="202"/>
      <c r="D66" s="202"/>
      <c r="E66" s="202">
        <f>D66-C66</f>
        <v>0</v>
      </c>
      <c r="F66" s="202" t="e">
        <f t="shared" si="0"/>
        <v>#DIV/0!</v>
      </c>
      <c r="G66" s="259"/>
      <c r="H66" s="259"/>
      <c r="I66" s="259"/>
    </row>
    <row r="67" spans="1:9" ht="37.5">
      <c r="A67" s="150" t="s">
        <v>366</v>
      </c>
      <c r="B67" s="151" t="s">
        <v>37</v>
      </c>
      <c r="C67" s="202"/>
      <c r="D67" s="202"/>
      <c r="E67" s="202">
        <f aca="true" t="shared" si="1" ref="E67:E113">D67-C67</f>
        <v>0</v>
      </c>
      <c r="F67" s="202" t="e">
        <f t="shared" si="0"/>
        <v>#DIV/0!</v>
      </c>
      <c r="G67" s="283"/>
      <c r="H67" s="284"/>
      <c r="I67" s="285"/>
    </row>
    <row r="68" spans="1:9" ht="18.75">
      <c r="A68" s="152" t="s">
        <v>99</v>
      </c>
      <c r="B68" s="151" t="s">
        <v>38</v>
      </c>
      <c r="C68" s="202"/>
      <c r="D68" s="202"/>
      <c r="E68" s="202">
        <f t="shared" si="1"/>
        <v>0</v>
      </c>
      <c r="F68" s="202" t="e">
        <f t="shared" si="0"/>
        <v>#DIV/0!</v>
      </c>
      <c r="G68" s="259"/>
      <c r="H68" s="259"/>
      <c r="I68" s="259"/>
    </row>
    <row r="69" spans="1:9" ht="37.5">
      <c r="A69" s="150" t="s">
        <v>368</v>
      </c>
      <c r="B69" s="151" t="s">
        <v>39</v>
      </c>
      <c r="C69" s="202"/>
      <c r="D69" s="202"/>
      <c r="E69" s="202">
        <f t="shared" si="1"/>
        <v>0</v>
      </c>
      <c r="F69" s="202" t="e">
        <f t="shared" si="0"/>
        <v>#DIV/0!</v>
      </c>
      <c r="G69" s="259"/>
      <c r="H69" s="259"/>
      <c r="I69" s="259"/>
    </row>
    <row r="70" spans="1:9" ht="18.75">
      <c r="A70" s="150" t="s">
        <v>369</v>
      </c>
      <c r="B70" s="151" t="s">
        <v>8</v>
      </c>
      <c r="C70" s="202"/>
      <c r="D70" s="202"/>
      <c r="E70" s="202">
        <f t="shared" si="1"/>
        <v>0</v>
      </c>
      <c r="F70" s="202" t="e">
        <f t="shared" si="0"/>
        <v>#DIV/0!</v>
      </c>
      <c r="G70" s="259"/>
      <c r="H70" s="259"/>
      <c r="I70" s="259"/>
    </row>
    <row r="71" spans="1:9" ht="84.75" customHeight="1">
      <c r="A71" s="115" t="s">
        <v>144</v>
      </c>
      <c r="B71" s="211" t="s">
        <v>26</v>
      </c>
      <c r="C71" s="202"/>
      <c r="D71" s="202"/>
      <c r="E71" s="202"/>
      <c r="F71" s="202"/>
      <c r="G71" s="142"/>
      <c r="H71" s="142"/>
      <c r="I71" s="142"/>
    </row>
    <row r="72" spans="1:9" ht="56.25">
      <c r="A72" s="153" t="s">
        <v>337</v>
      </c>
      <c r="B72" s="154" t="s">
        <v>28</v>
      </c>
      <c r="C72" s="203">
        <f>SUM(C73:C79)</f>
        <v>0</v>
      </c>
      <c r="D72" s="203">
        <f>SUM(D73:D79)</f>
        <v>0</v>
      </c>
      <c r="E72" s="203">
        <f t="shared" si="1"/>
        <v>0</v>
      </c>
      <c r="F72" s="203" t="e">
        <f t="shared" si="0"/>
        <v>#DIV/0!</v>
      </c>
      <c r="G72" s="259"/>
      <c r="H72" s="259"/>
      <c r="I72" s="259"/>
    </row>
    <row r="73" spans="1:9" ht="37.5">
      <c r="A73" s="76" t="s">
        <v>215</v>
      </c>
      <c r="B73" s="74" t="s">
        <v>115</v>
      </c>
      <c r="C73" s="77"/>
      <c r="D73" s="202"/>
      <c r="E73" s="202">
        <f t="shared" si="1"/>
        <v>0</v>
      </c>
      <c r="F73" s="202" t="e">
        <f t="shared" si="0"/>
        <v>#DIV/0!</v>
      </c>
      <c r="G73" s="275"/>
      <c r="H73" s="275"/>
      <c r="I73" s="275"/>
    </row>
    <row r="74" spans="1:9" ht="18.75">
      <c r="A74" s="76" t="s">
        <v>183</v>
      </c>
      <c r="B74" s="74" t="s">
        <v>116</v>
      </c>
      <c r="C74" s="77"/>
      <c r="D74" s="202"/>
      <c r="E74" s="202">
        <f t="shared" si="1"/>
        <v>0</v>
      </c>
      <c r="F74" s="202" t="e">
        <f t="shared" si="0"/>
        <v>#DIV/0!</v>
      </c>
      <c r="G74" s="275"/>
      <c r="H74" s="275"/>
      <c r="I74" s="275"/>
    </row>
    <row r="75" spans="1:9" ht="18.75">
      <c r="A75" s="142" t="s">
        <v>184</v>
      </c>
      <c r="B75" s="66" t="s">
        <v>161</v>
      </c>
      <c r="C75" s="77"/>
      <c r="D75" s="202"/>
      <c r="E75" s="202">
        <f t="shared" si="1"/>
        <v>0</v>
      </c>
      <c r="F75" s="202" t="e">
        <f t="shared" si="0"/>
        <v>#DIV/0!</v>
      </c>
      <c r="G75" s="275"/>
      <c r="H75" s="275"/>
      <c r="I75" s="275"/>
    </row>
    <row r="76" spans="1:9" ht="18.75">
      <c r="A76" s="150" t="s">
        <v>102</v>
      </c>
      <c r="B76" s="155" t="s">
        <v>162</v>
      </c>
      <c r="C76" s="77"/>
      <c r="D76" s="202"/>
      <c r="E76" s="202">
        <f t="shared" si="1"/>
        <v>0</v>
      </c>
      <c r="F76" s="202" t="e">
        <f t="shared" si="0"/>
        <v>#DIV/0!</v>
      </c>
      <c r="G76" s="275"/>
      <c r="H76" s="275"/>
      <c r="I76" s="275"/>
    </row>
    <row r="77" spans="1:9" ht="18.75">
      <c r="A77" s="142" t="s">
        <v>103</v>
      </c>
      <c r="B77" s="66" t="s">
        <v>163</v>
      </c>
      <c r="C77" s="77"/>
      <c r="D77" s="202"/>
      <c r="E77" s="202">
        <f t="shared" si="1"/>
        <v>0</v>
      </c>
      <c r="F77" s="202" t="e">
        <f t="shared" si="0"/>
        <v>#DIV/0!</v>
      </c>
      <c r="G77" s="275"/>
      <c r="H77" s="275"/>
      <c r="I77" s="275"/>
    </row>
    <row r="78" spans="1:9" ht="37.5">
      <c r="A78" s="150" t="s">
        <v>185</v>
      </c>
      <c r="B78" s="155" t="s">
        <v>234</v>
      </c>
      <c r="C78" s="77"/>
      <c r="D78" s="202"/>
      <c r="E78" s="202">
        <f t="shared" si="1"/>
        <v>0</v>
      </c>
      <c r="F78" s="202" t="e">
        <f t="shared" si="0"/>
        <v>#DIV/0!</v>
      </c>
      <c r="G78" s="275"/>
      <c r="H78" s="275"/>
      <c r="I78" s="275"/>
    </row>
    <row r="79" spans="1:9" ht="18.75">
      <c r="A79" s="150" t="s">
        <v>382</v>
      </c>
      <c r="B79" s="155" t="s">
        <v>235</v>
      </c>
      <c r="C79" s="77"/>
      <c r="D79" s="202"/>
      <c r="E79" s="202">
        <f t="shared" si="1"/>
        <v>0</v>
      </c>
      <c r="F79" s="202" t="e">
        <f t="shared" si="0"/>
        <v>#DIV/0!</v>
      </c>
      <c r="G79" s="275"/>
      <c r="H79" s="275"/>
      <c r="I79" s="275"/>
    </row>
    <row r="80" spans="1:9" ht="37.5">
      <c r="A80" s="156" t="s">
        <v>331</v>
      </c>
      <c r="B80" s="157" t="s">
        <v>227</v>
      </c>
      <c r="C80" s="203">
        <f>SUM(C81:C95)+C97</f>
        <v>0</v>
      </c>
      <c r="D80" s="203">
        <f>SUM(D81:D95)+D97</f>
        <v>0</v>
      </c>
      <c r="E80" s="203">
        <f t="shared" si="1"/>
        <v>0</v>
      </c>
      <c r="F80" s="203" t="e">
        <f t="shared" si="0"/>
        <v>#DIV/0!</v>
      </c>
      <c r="G80" s="259"/>
      <c r="H80" s="259"/>
      <c r="I80" s="259"/>
    </row>
    <row r="81" spans="1:9" ht="18.75">
      <c r="A81" s="150" t="s">
        <v>100</v>
      </c>
      <c r="B81" s="128" t="s">
        <v>236</v>
      </c>
      <c r="C81" s="202"/>
      <c r="D81" s="202"/>
      <c r="E81" s="202">
        <f t="shared" si="1"/>
        <v>0</v>
      </c>
      <c r="F81" s="202" t="e">
        <f t="shared" si="0"/>
        <v>#DIV/0!</v>
      </c>
      <c r="G81" s="259"/>
      <c r="H81" s="259"/>
      <c r="I81" s="259"/>
    </row>
    <row r="82" spans="1:9" ht="18.75">
      <c r="A82" s="150" t="s">
        <v>101</v>
      </c>
      <c r="B82" s="128" t="s">
        <v>237</v>
      </c>
      <c r="C82" s="202"/>
      <c r="D82" s="202"/>
      <c r="E82" s="202">
        <f t="shared" si="1"/>
        <v>0</v>
      </c>
      <c r="F82" s="202" t="e">
        <f t="shared" si="0"/>
        <v>#DIV/0!</v>
      </c>
      <c r="G82" s="259"/>
      <c r="H82" s="259"/>
      <c r="I82" s="259"/>
    </row>
    <row r="83" spans="1:9" ht="18.75">
      <c r="A83" s="150" t="s">
        <v>102</v>
      </c>
      <c r="B83" s="128" t="s">
        <v>238</v>
      </c>
      <c r="C83" s="202"/>
      <c r="D83" s="202"/>
      <c r="E83" s="202">
        <f t="shared" si="1"/>
        <v>0</v>
      </c>
      <c r="F83" s="202" t="e">
        <f t="shared" si="0"/>
        <v>#DIV/0!</v>
      </c>
      <c r="G83" s="259"/>
      <c r="H83" s="259"/>
      <c r="I83" s="259"/>
    </row>
    <row r="84" spans="1:9" ht="18.75">
      <c r="A84" s="150" t="s">
        <v>103</v>
      </c>
      <c r="B84" s="128" t="s">
        <v>239</v>
      </c>
      <c r="C84" s="202"/>
      <c r="D84" s="202"/>
      <c r="E84" s="202">
        <f t="shared" si="1"/>
        <v>0</v>
      </c>
      <c r="F84" s="202" t="e">
        <f t="shared" si="0"/>
        <v>#DIV/0!</v>
      </c>
      <c r="G84" s="259"/>
      <c r="H84" s="259"/>
      <c r="I84" s="259"/>
    </row>
    <row r="85" spans="1:9" ht="75">
      <c r="A85" s="158" t="s">
        <v>104</v>
      </c>
      <c r="B85" s="128" t="s">
        <v>240</v>
      </c>
      <c r="C85" s="202"/>
      <c r="D85" s="202"/>
      <c r="E85" s="202">
        <f t="shared" si="1"/>
        <v>0</v>
      </c>
      <c r="F85" s="202" t="e">
        <f t="shared" si="0"/>
        <v>#DIV/0!</v>
      </c>
      <c r="G85" s="259"/>
      <c r="H85" s="259"/>
      <c r="I85" s="259"/>
    </row>
    <row r="86" spans="1:9" ht="75">
      <c r="A86" s="150" t="s">
        <v>105</v>
      </c>
      <c r="B86" s="128" t="s">
        <v>241</v>
      </c>
      <c r="C86" s="202"/>
      <c r="D86" s="202"/>
      <c r="E86" s="202">
        <f t="shared" si="1"/>
        <v>0</v>
      </c>
      <c r="F86" s="202" t="e">
        <f t="shared" si="0"/>
        <v>#DIV/0!</v>
      </c>
      <c r="G86" s="259"/>
      <c r="H86" s="259"/>
      <c r="I86" s="259"/>
    </row>
    <row r="87" spans="1:9" ht="56.25">
      <c r="A87" s="150" t="s">
        <v>106</v>
      </c>
      <c r="B87" s="128" t="s">
        <v>260</v>
      </c>
      <c r="C87" s="202"/>
      <c r="D87" s="202"/>
      <c r="E87" s="202">
        <f t="shared" si="1"/>
        <v>0</v>
      </c>
      <c r="F87" s="202" t="e">
        <f t="shared" si="0"/>
        <v>#DIV/0!</v>
      </c>
      <c r="G87" s="259"/>
      <c r="H87" s="259"/>
      <c r="I87" s="259"/>
    </row>
    <row r="88" spans="1:9" ht="37.5">
      <c r="A88" s="150" t="s">
        <v>107</v>
      </c>
      <c r="B88" s="128" t="s">
        <v>242</v>
      </c>
      <c r="C88" s="202"/>
      <c r="D88" s="202"/>
      <c r="E88" s="202">
        <f t="shared" si="1"/>
        <v>0</v>
      </c>
      <c r="F88" s="202" t="e">
        <f t="shared" si="0"/>
        <v>#DIV/0!</v>
      </c>
      <c r="G88" s="259"/>
      <c r="H88" s="259"/>
      <c r="I88" s="259"/>
    </row>
    <row r="89" spans="1:9" ht="18.75">
      <c r="A89" s="150" t="s">
        <v>108</v>
      </c>
      <c r="B89" s="128" t="s">
        <v>243</v>
      </c>
      <c r="C89" s="202"/>
      <c r="D89" s="202"/>
      <c r="E89" s="202">
        <f t="shared" si="1"/>
        <v>0</v>
      </c>
      <c r="F89" s="202" t="e">
        <f t="shared" si="0"/>
        <v>#DIV/0!</v>
      </c>
      <c r="G89" s="259"/>
      <c r="H89" s="259"/>
      <c r="I89" s="259"/>
    </row>
    <row r="90" spans="1:9" ht="37.5">
      <c r="A90" s="150" t="s">
        <v>109</v>
      </c>
      <c r="B90" s="128" t="s">
        <v>244</v>
      </c>
      <c r="C90" s="202"/>
      <c r="D90" s="202"/>
      <c r="E90" s="202">
        <f t="shared" si="1"/>
        <v>0</v>
      </c>
      <c r="F90" s="202" t="e">
        <f t="shared" si="0"/>
        <v>#DIV/0!</v>
      </c>
      <c r="G90" s="259"/>
      <c r="H90" s="259"/>
      <c r="I90" s="259"/>
    </row>
    <row r="91" spans="1:9" ht="18.75">
      <c r="A91" s="150" t="s">
        <v>110</v>
      </c>
      <c r="B91" s="128" t="s">
        <v>245</v>
      </c>
      <c r="C91" s="202"/>
      <c r="D91" s="202"/>
      <c r="E91" s="202">
        <f t="shared" si="1"/>
        <v>0</v>
      </c>
      <c r="F91" s="202" t="e">
        <f t="shared" si="0"/>
        <v>#DIV/0!</v>
      </c>
      <c r="G91" s="259"/>
      <c r="H91" s="259"/>
      <c r="I91" s="259"/>
    </row>
    <row r="92" spans="1:9" ht="18.75">
      <c r="A92" s="150" t="s">
        <v>111</v>
      </c>
      <c r="B92" s="128" t="s">
        <v>246</v>
      </c>
      <c r="C92" s="202"/>
      <c r="D92" s="202"/>
      <c r="E92" s="202">
        <f t="shared" si="1"/>
        <v>0</v>
      </c>
      <c r="F92" s="202" t="e">
        <f t="shared" si="0"/>
        <v>#DIV/0!</v>
      </c>
      <c r="G92" s="259"/>
      <c r="H92" s="259"/>
      <c r="I92" s="259"/>
    </row>
    <row r="93" spans="1:9" ht="37.5">
      <c r="A93" s="150" t="s">
        <v>112</v>
      </c>
      <c r="B93" s="128" t="s">
        <v>247</v>
      </c>
      <c r="C93" s="202"/>
      <c r="D93" s="202"/>
      <c r="E93" s="202">
        <f t="shared" si="1"/>
        <v>0</v>
      </c>
      <c r="F93" s="202" t="e">
        <f t="shared" si="0"/>
        <v>#DIV/0!</v>
      </c>
      <c r="G93" s="259"/>
      <c r="H93" s="259"/>
      <c r="I93" s="259"/>
    </row>
    <row r="94" spans="1:9" ht="37.5">
      <c r="A94" s="150" t="s">
        <v>113</v>
      </c>
      <c r="B94" s="128" t="s">
        <v>248</v>
      </c>
      <c r="C94" s="202"/>
      <c r="D94" s="202"/>
      <c r="E94" s="202">
        <f t="shared" si="1"/>
        <v>0</v>
      </c>
      <c r="F94" s="202" t="e">
        <f t="shared" si="0"/>
        <v>#DIV/0!</v>
      </c>
      <c r="G94" s="259"/>
      <c r="H94" s="259"/>
      <c r="I94" s="259"/>
    </row>
    <row r="95" spans="1:9" ht="75">
      <c r="A95" s="159" t="s">
        <v>332</v>
      </c>
      <c r="B95" s="128" t="s">
        <v>249</v>
      </c>
      <c r="C95" s="202"/>
      <c r="D95" s="202"/>
      <c r="E95" s="202">
        <f t="shared" si="1"/>
        <v>0</v>
      </c>
      <c r="F95" s="202" t="e">
        <f t="shared" si="0"/>
        <v>#DIV/0!</v>
      </c>
      <c r="G95" s="259"/>
      <c r="H95" s="259"/>
      <c r="I95" s="259"/>
    </row>
    <row r="96" spans="1:9" ht="37.5">
      <c r="A96" s="158" t="s">
        <v>114</v>
      </c>
      <c r="B96" s="128" t="s">
        <v>250</v>
      </c>
      <c r="C96" s="202"/>
      <c r="D96" s="202"/>
      <c r="E96" s="202">
        <f t="shared" si="1"/>
        <v>0</v>
      </c>
      <c r="F96" s="202" t="e">
        <f t="shared" si="0"/>
        <v>#DIV/0!</v>
      </c>
      <c r="G96" s="259"/>
      <c r="H96" s="259"/>
      <c r="I96" s="259"/>
    </row>
    <row r="97" spans="1:9" ht="37.5">
      <c r="A97" s="150" t="s">
        <v>371</v>
      </c>
      <c r="B97" s="128" t="s">
        <v>251</v>
      </c>
      <c r="C97" s="202"/>
      <c r="D97" s="202"/>
      <c r="E97" s="202">
        <f t="shared" si="1"/>
        <v>0</v>
      </c>
      <c r="F97" s="202" t="e">
        <f t="shared" si="0"/>
        <v>#DIV/0!</v>
      </c>
      <c r="G97" s="259"/>
      <c r="H97" s="259"/>
      <c r="I97" s="259"/>
    </row>
    <row r="98" spans="1:9" ht="37.5">
      <c r="A98" s="156" t="s">
        <v>292</v>
      </c>
      <c r="B98" s="160" t="s">
        <v>30</v>
      </c>
      <c r="C98" s="203">
        <f>SUM(C99:C100)</f>
        <v>0</v>
      </c>
      <c r="D98" s="203">
        <f>SUM(D99:D100)</f>
        <v>0</v>
      </c>
      <c r="E98" s="203">
        <f t="shared" si="1"/>
        <v>0</v>
      </c>
      <c r="F98" s="203" t="e">
        <f t="shared" si="0"/>
        <v>#DIV/0!</v>
      </c>
      <c r="G98" s="259"/>
      <c r="H98" s="259"/>
      <c r="I98" s="259"/>
    </row>
    <row r="99" spans="1:9" ht="21" customHeight="1">
      <c r="A99" s="161" t="s">
        <v>293</v>
      </c>
      <c r="B99" s="74" t="s">
        <v>164</v>
      </c>
      <c r="C99" s="202"/>
      <c r="D99" s="202"/>
      <c r="E99" s="202">
        <f t="shared" si="1"/>
        <v>0</v>
      </c>
      <c r="F99" s="202" t="e">
        <f t="shared" si="0"/>
        <v>#DIV/0!</v>
      </c>
      <c r="G99" s="259"/>
      <c r="H99" s="259"/>
      <c r="I99" s="259"/>
    </row>
    <row r="100" spans="1:9" ht="37.5">
      <c r="A100" s="161" t="s">
        <v>383</v>
      </c>
      <c r="B100" s="66" t="s">
        <v>186</v>
      </c>
      <c r="C100" s="202"/>
      <c r="D100" s="202"/>
      <c r="E100" s="202">
        <f t="shared" si="1"/>
        <v>0</v>
      </c>
      <c r="F100" s="202" t="e">
        <f t="shared" si="0"/>
        <v>#DIV/0!</v>
      </c>
      <c r="G100" s="259"/>
      <c r="H100" s="259"/>
      <c r="I100" s="259"/>
    </row>
    <row r="101" spans="1:9" ht="37.5">
      <c r="A101" s="162" t="s">
        <v>333</v>
      </c>
      <c r="B101" s="154" t="s">
        <v>32</v>
      </c>
      <c r="C101" s="203">
        <f>SUM(C102:C105)</f>
        <v>118.5</v>
      </c>
      <c r="D101" s="203">
        <f>SUM(D102:D105)</f>
        <v>178.4</v>
      </c>
      <c r="E101" s="203">
        <f t="shared" si="1"/>
        <v>59.900000000000006</v>
      </c>
      <c r="F101" s="203">
        <f t="shared" si="0"/>
        <v>150.54852320675104</v>
      </c>
      <c r="G101" s="259"/>
      <c r="H101" s="259"/>
      <c r="I101" s="259"/>
    </row>
    <row r="102" spans="1:9" ht="24" customHeight="1">
      <c r="A102" s="163" t="s">
        <v>294</v>
      </c>
      <c r="B102" s="73" t="s">
        <v>252</v>
      </c>
      <c r="C102" s="202"/>
      <c r="D102" s="202"/>
      <c r="E102" s="202">
        <f>D102-C102</f>
        <v>0</v>
      </c>
      <c r="F102" s="202" t="e">
        <f>D102/C102*100</f>
        <v>#DIV/0!</v>
      </c>
      <c r="G102" s="275"/>
      <c r="H102" s="275"/>
      <c r="I102" s="275"/>
    </row>
    <row r="103" spans="1:9" ht="37.5">
      <c r="A103" s="158" t="s">
        <v>117</v>
      </c>
      <c r="B103" s="66" t="s">
        <v>253</v>
      </c>
      <c r="C103" s="202"/>
      <c r="D103" s="202"/>
      <c r="E103" s="202">
        <f t="shared" si="1"/>
        <v>0</v>
      </c>
      <c r="F103" s="202" t="e">
        <f t="shared" si="0"/>
        <v>#DIV/0!</v>
      </c>
      <c r="G103" s="259"/>
      <c r="H103" s="259"/>
      <c r="I103" s="259"/>
    </row>
    <row r="104" spans="1:9" ht="37.5">
      <c r="A104" s="163" t="s">
        <v>187</v>
      </c>
      <c r="B104" s="128" t="s">
        <v>254</v>
      </c>
      <c r="C104" s="202"/>
      <c r="D104" s="202"/>
      <c r="E104" s="202">
        <f t="shared" si="1"/>
        <v>0</v>
      </c>
      <c r="F104" s="202" t="e">
        <f t="shared" si="0"/>
        <v>#DIV/0!</v>
      </c>
      <c r="G104" s="275"/>
      <c r="H104" s="275"/>
      <c r="I104" s="275"/>
    </row>
    <row r="105" spans="1:9" ht="37.5" customHeight="1">
      <c r="A105" s="158" t="s">
        <v>384</v>
      </c>
      <c r="B105" s="155" t="s">
        <v>255</v>
      </c>
      <c r="C105" s="202">
        <v>118.5</v>
      </c>
      <c r="D105" s="202">
        <v>178.4</v>
      </c>
      <c r="E105" s="202">
        <f t="shared" si="1"/>
        <v>59.900000000000006</v>
      </c>
      <c r="F105" s="202">
        <f t="shared" si="0"/>
        <v>150.54852320675104</v>
      </c>
      <c r="G105" s="272" t="s">
        <v>440</v>
      </c>
      <c r="H105" s="273"/>
      <c r="I105" s="274"/>
    </row>
    <row r="106" spans="1:9" ht="23.25" customHeight="1">
      <c r="A106" s="158" t="s">
        <v>385</v>
      </c>
      <c r="B106" s="164" t="s">
        <v>40</v>
      </c>
      <c r="C106" s="202"/>
      <c r="D106" s="202"/>
      <c r="E106" s="202">
        <f t="shared" si="1"/>
        <v>0</v>
      </c>
      <c r="F106" s="202" t="e">
        <f t="shared" si="0"/>
        <v>#DIV/0!</v>
      </c>
      <c r="G106" s="259"/>
      <c r="H106" s="259"/>
      <c r="I106" s="259"/>
    </row>
    <row r="107" spans="1:9" ht="37.5">
      <c r="A107" s="158" t="s">
        <v>386</v>
      </c>
      <c r="B107" s="164" t="s">
        <v>41</v>
      </c>
      <c r="C107" s="202"/>
      <c r="D107" s="202"/>
      <c r="E107" s="202">
        <f t="shared" si="1"/>
        <v>0</v>
      </c>
      <c r="F107" s="202" t="e">
        <f t="shared" si="0"/>
        <v>#DIV/0!</v>
      </c>
      <c r="G107" s="259"/>
      <c r="H107" s="259"/>
      <c r="I107" s="259"/>
    </row>
    <row r="108" spans="1:9" ht="22.5" customHeight="1">
      <c r="A108" s="158" t="s">
        <v>387</v>
      </c>
      <c r="B108" s="165" t="s">
        <v>42</v>
      </c>
      <c r="C108" s="202">
        <v>141.6</v>
      </c>
      <c r="D108" s="202">
        <v>5.5</v>
      </c>
      <c r="E108" s="202">
        <f t="shared" si="1"/>
        <v>-136.1</v>
      </c>
      <c r="F108" s="202">
        <f t="shared" si="0"/>
        <v>3.8841807909604524</v>
      </c>
      <c r="G108" s="282" t="s">
        <v>445</v>
      </c>
      <c r="H108" s="282"/>
      <c r="I108" s="282"/>
    </row>
    <row r="109" spans="1:9" ht="37.5">
      <c r="A109" s="163" t="s">
        <v>314</v>
      </c>
      <c r="B109" s="164" t="s">
        <v>11</v>
      </c>
      <c r="C109" s="202"/>
      <c r="D109" s="202"/>
      <c r="E109" s="202">
        <f t="shared" si="1"/>
        <v>0</v>
      </c>
      <c r="F109" s="202" t="e">
        <f t="shared" si="0"/>
        <v>#DIV/0!</v>
      </c>
      <c r="G109" s="275"/>
      <c r="H109" s="275"/>
      <c r="I109" s="275"/>
    </row>
    <row r="110" spans="1:9" ht="22.5" customHeight="1">
      <c r="A110" s="158" t="s">
        <v>388</v>
      </c>
      <c r="B110" s="164" t="s">
        <v>57</v>
      </c>
      <c r="C110" s="202"/>
      <c r="D110" s="202"/>
      <c r="E110" s="202">
        <f t="shared" si="1"/>
        <v>0</v>
      </c>
      <c r="F110" s="202" t="e">
        <f t="shared" si="0"/>
        <v>#DIV/0!</v>
      </c>
      <c r="G110" s="259"/>
      <c r="H110" s="259"/>
      <c r="I110" s="259"/>
    </row>
    <row r="111" spans="1:9" ht="37.5">
      <c r="A111" s="158" t="s">
        <v>389</v>
      </c>
      <c r="B111" s="165" t="s">
        <v>63</v>
      </c>
      <c r="C111" s="202"/>
      <c r="D111" s="202"/>
      <c r="E111" s="202">
        <f t="shared" si="1"/>
        <v>0</v>
      </c>
      <c r="F111" s="202" t="e">
        <f t="shared" si="0"/>
        <v>#DIV/0!</v>
      </c>
      <c r="G111" s="259"/>
      <c r="H111" s="259"/>
      <c r="I111" s="259"/>
    </row>
    <row r="112" spans="1:9" ht="21" customHeight="1">
      <c r="A112" s="158" t="s">
        <v>390</v>
      </c>
      <c r="B112" s="155" t="s">
        <v>229</v>
      </c>
      <c r="C112" s="202"/>
      <c r="D112" s="189">
        <v>93.4</v>
      </c>
      <c r="E112" s="202">
        <f t="shared" si="1"/>
        <v>93.4</v>
      </c>
      <c r="F112" s="202" t="e">
        <f t="shared" si="0"/>
        <v>#DIV/0!</v>
      </c>
      <c r="G112" s="281" t="s">
        <v>433</v>
      </c>
      <c r="H112" s="281"/>
      <c r="I112" s="281"/>
    </row>
    <row r="113" spans="1:9" ht="21.75" customHeight="1">
      <c r="A113" s="158" t="s">
        <v>391</v>
      </c>
      <c r="B113" s="155" t="s">
        <v>233</v>
      </c>
      <c r="C113" s="202"/>
      <c r="D113" s="202"/>
      <c r="E113" s="202">
        <f t="shared" si="1"/>
        <v>0</v>
      </c>
      <c r="F113" s="202" t="e">
        <f t="shared" si="0"/>
        <v>#DIV/0!</v>
      </c>
      <c r="G113" s="259"/>
      <c r="H113" s="259"/>
      <c r="I113" s="259"/>
    </row>
    <row r="114" spans="1:9" ht="18.75">
      <c r="A114" s="62"/>
      <c r="B114" s="62"/>
      <c r="C114" s="64"/>
      <c r="D114" s="64"/>
      <c r="E114" s="64"/>
      <c r="F114" s="64"/>
      <c r="G114" s="62"/>
      <c r="H114" s="62"/>
      <c r="I114" s="62"/>
    </row>
    <row r="115" spans="1:9" s="25" customFormat="1" ht="18.75">
      <c r="A115" s="45" t="s">
        <v>429</v>
      </c>
      <c r="B115" s="39"/>
      <c r="C115" s="121"/>
      <c r="D115" s="121"/>
      <c r="E115" s="46" t="s">
        <v>435</v>
      </c>
      <c r="F115" s="46"/>
      <c r="G115" s="41"/>
      <c r="H115" s="41"/>
      <c r="I115" s="41"/>
    </row>
    <row r="116" spans="1:9" s="25" customFormat="1" ht="18.75">
      <c r="A116" s="48" t="s">
        <v>348</v>
      </c>
      <c r="B116" s="48"/>
      <c r="C116" s="49" t="s">
        <v>349</v>
      </c>
      <c r="D116" s="49"/>
      <c r="E116" s="54" t="s">
        <v>352</v>
      </c>
      <c r="F116" s="101"/>
      <c r="G116" s="166"/>
      <c r="H116" s="166"/>
      <c r="I116" s="166"/>
    </row>
    <row r="117" spans="1:9" s="25" customFormat="1" ht="18.75">
      <c r="A117" s="52" t="s">
        <v>350</v>
      </c>
      <c r="B117" s="102"/>
      <c r="C117" s="53" t="s">
        <v>218</v>
      </c>
      <c r="D117" s="39"/>
      <c r="E117" s="55" t="s">
        <v>351</v>
      </c>
      <c r="F117" s="102"/>
      <c r="G117" s="62"/>
      <c r="H117" s="62"/>
      <c r="I117" s="62"/>
    </row>
    <row r="118" spans="1:9" s="25" customFormat="1" ht="18.75">
      <c r="A118" s="62"/>
      <c r="B118" s="43"/>
      <c r="C118" s="62"/>
      <c r="D118" s="62"/>
      <c r="E118" s="62"/>
      <c r="F118" s="62"/>
      <c r="G118" s="62"/>
      <c r="H118" s="62"/>
      <c r="I118" s="62"/>
    </row>
    <row r="119" spans="1:6" s="25" customFormat="1" ht="18.75">
      <c r="A119" s="45" t="s">
        <v>430</v>
      </c>
      <c r="B119" s="43"/>
      <c r="C119" s="62"/>
      <c r="D119" s="62"/>
      <c r="E119" s="62" t="s">
        <v>436</v>
      </c>
      <c r="F119" s="62"/>
    </row>
    <row r="120" spans="1:9" ht="19.5" customHeight="1">
      <c r="A120" s="48" t="s">
        <v>414</v>
      </c>
      <c r="B120" s="43"/>
      <c r="C120" s="48" t="s">
        <v>348</v>
      </c>
      <c r="D120" s="104"/>
      <c r="E120" s="237" t="s">
        <v>352</v>
      </c>
      <c r="F120" s="238"/>
      <c r="G120" s="29"/>
      <c r="H120" s="29"/>
      <c r="I120" s="29"/>
    </row>
    <row r="121" spans="1:9" ht="18.75">
      <c r="A121" s="52" t="s">
        <v>350</v>
      </c>
      <c r="B121" s="43"/>
      <c r="C121" s="53" t="s">
        <v>218</v>
      </c>
      <c r="D121" s="62"/>
      <c r="E121" s="55" t="s">
        <v>351</v>
      </c>
      <c r="F121" s="6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7">
    <mergeCell ref="E120:F120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61"/>
  <sheetViews>
    <sheetView zoomScalePageLayoutView="0" workbookViewId="0" topLeftCell="A55">
      <selection activeCell="A9" sqref="A9"/>
    </sheetView>
  </sheetViews>
  <sheetFormatPr defaultColWidth="9.00390625" defaultRowHeight="12.75"/>
  <cols>
    <col min="1" max="1" width="4.875" style="5" customWidth="1"/>
    <col min="2" max="2" width="18.375" style="5" customWidth="1"/>
    <col min="3" max="3" width="11.625" style="5" customWidth="1"/>
    <col min="4" max="4" width="9.75390625" style="5" customWidth="1"/>
    <col min="5" max="5" width="13.875" style="5" customWidth="1"/>
    <col min="6" max="6" width="13.25390625" style="5" customWidth="1"/>
    <col min="7" max="8" width="10.25390625" style="5" customWidth="1"/>
    <col min="9" max="9" width="15.00390625" style="5" customWidth="1"/>
    <col min="10" max="10" width="13.875" style="5" customWidth="1"/>
    <col min="11" max="11" width="9.75390625" style="5" customWidth="1"/>
    <col min="12" max="12" width="9.125" style="5" customWidth="1"/>
    <col min="13" max="13" width="14.375" style="5" customWidth="1"/>
    <col min="14" max="14" width="14.25390625" style="5" customWidth="1"/>
    <col min="15" max="15" width="9.75390625" style="5" customWidth="1"/>
    <col min="16" max="16" width="16.625" style="5" customWidth="1"/>
    <col min="17" max="17" width="15.75390625" style="5" customWidth="1"/>
    <col min="18" max="18" width="13.25390625" style="5" customWidth="1"/>
    <col min="19" max="16384" width="9.125" style="5" customWidth="1"/>
  </cols>
  <sheetData>
    <row r="1" spans="1:19" ht="18.75">
      <c r="A1" s="102"/>
      <c r="B1" s="43"/>
      <c r="C1" s="43"/>
      <c r="D1" s="43"/>
      <c r="E1" s="43"/>
      <c r="F1" s="43"/>
      <c r="G1" s="43"/>
      <c r="H1" s="43"/>
      <c r="I1" s="43"/>
      <c r="J1" s="43"/>
      <c r="K1" s="43"/>
      <c r="L1" s="295"/>
      <c r="M1" s="295"/>
      <c r="N1" s="295"/>
      <c r="O1" s="102"/>
      <c r="P1" s="295" t="s">
        <v>401</v>
      </c>
      <c r="Q1" s="295"/>
      <c r="R1" s="295"/>
      <c r="S1" s="102"/>
    </row>
    <row r="2" spans="1:19" ht="17.25" customHeight="1">
      <c r="A2" s="102"/>
      <c r="B2" s="43"/>
      <c r="C2" s="43"/>
      <c r="D2" s="43"/>
      <c r="E2" s="43"/>
      <c r="F2" s="43"/>
      <c r="G2" s="43"/>
      <c r="H2" s="43"/>
      <c r="I2" s="43"/>
      <c r="J2" s="43"/>
      <c r="K2" s="43"/>
      <c r="L2" s="138"/>
      <c r="M2" s="138"/>
      <c r="N2" s="138"/>
      <c r="O2" s="102"/>
      <c r="P2" s="295" t="s">
        <v>359</v>
      </c>
      <c r="Q2" s="295"/>
      <c r="R2" s="295"/>
      <c r="S2" s="102"/>
    </row>
    <row r="3" spans="1:19" ht="17.25" customHeight="1">
      <c r="A3" s="102"/>
      <c r="B3" s="43"/>
      <c r="C3" s="43"/>
      <c r="D3" s="43"/>
      <c r="E3" s="43"/>
      <c r="F3" s="43"/>
      <c r="G3" s="43"/>
      <c r="H3" s="43"/>
      <c r="I3" s="43"/>
      <c r="J3" s="43"/>
      <c r="K3" s="43"/>
      <c r="L3" s="138"/>
      <c r="M3" s="138"/>
      <c r="N3" s="138"/>
      <c r="O3" s="102"/>
      <c r="P3" s="138"/>
      <c r="Q3" s="138"/>
      <c r="R3" s="138"/>
      <c r="S3" s="102"/>
    </row>
    <row r="4" spans="1:19" ht="15.75" customHeight="1">
      <c r="A4" s="44" t="s">
        <v>392</v>
      </c>
      <c r="B4" s="41"/>
      <c r="C4" s="41"/>
      <c r="D4" s="41"/>
      <c r="E4" s="41"/>
      <c r="F4" s="41"/>
      <c r="G4" s="42"/>
      <c r="H4" s="43"/>
      <c r="I4" s="43"/>
      <c r="J4" s="43"/>
      <c r="K4" s="43"/>
      <c r="L4" s="62"/>
      <c r="M4" s="62"/>
      <c r="N4" s="102"/>
      <c r="O4" s="102"/>
      <c r="P4" s="102"/>
      <c r="Q4" s="102"/>
      <c r="R4" s="143"/>
      <c r="S4" s="102"/>
    </row>
    <row r="5" spans="1:19" ht="15.75" customHeight="1">
      <c r="A5" s="44"/>
      <c r="B5" s="41"/>
      <c r="C5" s="41"/>
      <c r="D5" s="41"/>
      <c r="E5" s="41"/>
      <c r="F5" s="41"/>
      <c r="G5" s="42"/>
      <c r="H5" s="43"/>
      <c r="I5" s="43"/>
      <c r="J5" s="43"/>
      <c r="K5" s="43"/>
      <c r="L5" s="62"/>
      <c r="M5" s="62"/>
      <c r="N5" s="102"/>
      <c r="O5" s="102"/>
      <c r="P5" s="102"/>
      <c r="Q5" s="102"/>
      <c r="R5" s="143"/>
      <c r="S5" s="102"/>
    </row>
    <row r="6" spans="1:19" ht="15" customHeight="1">
      <c r="A6" s="296" t="s">
        <v>120</v>
      </c>
      <c r="B6" s="296" t="s">
        <v>121</v>
      </c>
      <c r="C6" s="296"/>
      <c r="D6" s="296"/>
      <c r="E6" s="258" t="s">
        <v>256</v>
      </c>
      <c r="F6" s="258" t="s">
        <v>122</v>
      </c>
      <c r="G6" s="258"/>
      <c r="H6" s="258"/>
      <c r="I6" s="258"/>
      <c r="J6" s="258"/>
      <c r="K6" s="258"/>
      <c r="L6" s="258" t="s">
        <v>295</v>
      </c>
      <c r="M6" s="258"/>
      <c r="N6" s="275" t="s">
        <v>312</v>
      </c>
      <c r="O6" s="275"/>
      <c r="P6" s="275"/>
      <c r="Q6" s="275"/>
      <c r="R6" s="275"/>
      <c r="S6" s="102"/>
    </row>
    <row r="7" spans="1:19" ht="75.75" customHeight="1">
      <c r="A7" s="296"/>
      <c r="B7" s="296"/>
      <c r="C7" s="296"/>
      <c r="D7" s="296"/>
      <c r="E7" s="258"/>
      <c r="F7" s="258"/>
      <c r="G7" s="258"/>
      <c r="H7" s="258"/>
      <c r="I7" s="258"/>
      <c r="J7" s="258"/>
      <c r="K7" s="258"/>
      <c r="L7" s="258"/>
      <c r="M7" s="258"/>
      <c r="N7" s="144" t="s">
        <v>296</v>
      </c>
      <c r="O7" s="144" t="s">
        <v>297</v>
      </c>
      <c r="P7" s="144" t="s">
        <v>103</v>
      </c>
      <c r="Q7" s="144" t="s">
        <v>298</v>
      </c>
      <c r="R7" s="144" t="s">
        <v>299</v>
      </c>
      <c r="S7" s="102"/>
    </row>
    <row r="8" spans="1:19" s="60" customFormat="1" ht="18" customHeight="1">
      <c r="A8" s="150">
        <v>1</v>
      </c>
      <c r="B8" s="296">
        <v>2</v>
      </c>
      <c r="C8" s="296"/>
      <c r="D8" s="296"/>
      <c r="E8" s="144">
        <v>3</v>
      </c>
      <c r="F8" s="258">
        <v>4</v>
      </c>
      <c r="G8" s="258"/>
      <c r="H8" s="258"/>
      <c r="I8" s="258"/>
      <c r="J8" s="258"/>
      <c r="K8" s="258"/>
      <c r="L8" s="258">
        <v>5</v>
      </c>
      <c r="M8" s="258"/>
      <c r="N8" s="144">
        <v>6</v>
      </c>
      <c r="O8" s="144">
        <v>7</v>
      </c>
      <c r="P8" s="144">
        <v>8</v>
      </c>
      <c r="Q8" s="144">
        <v>9</v>
      </c>
      <c r="R8" s="144">
        <v>10</v>
      </c>
      <c r="S8" s="102"/>
    </row>
    <row r="9" spans="1:19" ht="18.75">
      <c r="A9" s="150"/>
      <c r="B9" s="296"/>
      <c r="C9" s="296"/>
      <c r="D9" s="296"/>
      <c r="E9" s="144"/>
      <c r="F9" s="275"/>
      <c r="G9" s="275"/>
      <c r="H9" s="275"/>
      <c r="I9" s="275"/>
      <c r="J9" s="275"/>
      <c r="K9" s="275"/>
      <c r="L9" s="301">
        <f>SUM(N9:R9)</f>
        <v>0</v>
      </c>
      <c r="M9" s="301"/>
      <c r="N9" s="186"/>
      <c r="O9" s="186"/>
      <c r="P9" s="186"/>
      <c r="Q9" s="186"/>
      <c r="R9" s="186"/>
      <c r="S9" s="102"/>
    </row>
    <row r="10" spans="1:19" ht="18.75">
      <c r="A10" s="150"/>
      <c r="B10" s="296"/>
      <c r="C10" s="296"/>
      <c r="D10" s="296"/>
      <c r="E10" s="144"/>
      <c r="F10" s="275"/>
      <c r="G10" s="275"/>
      <c r="H10" s="275"/>
      <c r="I10" s="275"/>
      <c r="J10" s="275"/>
      <c r="K10" s="275"/>
      <c r="L10" s="301">
        <f>SUM(N10:R10)</f>
        <v>0</v>
      </c>
      <c r="M10" s="301"/>
      <c r="N10" s="186"/>
      <c r="O10" s="186"/>
      <c r="P10" s="186"/>
      <c r="Q10" s="186"/>
      <c r="R10" s="186"/>
      <c r="S10" s="102"/>
    </row>
    <row r="11" spans="1:19" ht="18.75">
      <c r="A11" s="150"/>
      <c r="B11" s="296"/>
      <c r="C11" s="296"/>
      <c r="D11" s="296"/>
      <c r="E11" s="144"/>
      <c r="F11" s="275"/>
      <c r="G11" s="275"/>
      <c r="H11" s="275"/>
      <c r="I11" s="275"/>
      <c r="J11" s="275"/>
      <c r="K11" s="275"/>
      <c r="L11" s="301">
        <f>SUM(N11:R11)</f>
        <v>0</v>
      </c>
      <c r="M11" s="301"/>
      <c r="N11" s="186"/>
      <c r="O11" s="186"/>
      <c r="P11" s="186"/>
      <c r="Q11" s="186"/>
      <c r="R11" s="186"/>
      <c r="S11" s="102"/>
    </row>
    <row r="12" spans="1:19" ht="18.75">
      <c r="A12" s="150"/>
      <c r="B12" s="296"/>
      <c r="C12" s="296"/>
      <c r="D12" s="296"/>
      <c r="E12" s="144"/>
      <c r="F12" s="275"/>
      <c r="G12" s="275"/>
      <c r="H12" s="275"/>
      <c r="I12" s="275"/>
      <c r="J12" s="275"/>
      <c r="K12" s="275"/>
      <c r="L12" s="301"/>
      <c r="M12" s="301"/>
      <c r="N12" s="186"/>
      <c r="O12" s="186"/>
      <c r="P12" s="186"/>
      <c r="Q12" s="186"/>
      <c r="R12" s="186"/>
      <c r="S12" s="102"/>
    </row>
    <row r="13" spans="1:19" ht="16.5" customHeight="1">
      <c r="A13" s="297" t="s">
        <v>257</v>
      </c>
      <c r="B13" s="298"/>
      <c r="C13" s="298"/>
      <c r="D13" s="299"/>
      <c r="E13" s="142"/>
      <c r="F13" s="275"/>
      <c r="G13" s="275"/>
      <c r="H13" s="275"/>
      <c r="I13" s="275"/>
      <c r="J13" s="275"/>
      <c r="K13" s="275"/>
      <c r="L13" s="304">
        <f>SUM(N13:R13)</f>
        <v>0</v>
      </c>
      <c r="M13" s="304"/>
      <c r="N13" s="204">
        <f>SUM(N9:N11)</f>
        <v>0</v>
      </c>
      <c r="O13" s="204">
        <f>SUM(O9:O11)</f>
        <v>0</v>
      </c>
      <c r="P13" s="204">
        <f>SUM(P9:P11)</f>
        <v>0</v>
      </c>
      <c r="Q13" s="204">
        <f>SUM(Q9:Q11)</f>
        <v>0</v>
      </c>
      <c r="R13" s="204">
        <f>SUM(R9:R11)</f>
        <v>0</v>
      </c>
      <c r="S13" s="102"/>
    </row>
    <row r="14" spans="1:19" ht="16.5" customHeight="1">
      <c r="A14" s="64"/>
      <c r="B14" s="64"/>
      <c r="C14" s="64"/>
      <c r="D14" s="64"/>
      <c r="E14" s="62"/>
      <c r="F14" s="43"/>
      <c r="G14" s="43"/>
      <c r="H14" s="43"/>
      <c r="I14" s="43"/>
      <c r="J14" s="43"/>
      <c r="K14" s="43"/>
      <c r="L14" s="167"/>
      <c r="M14" s="167"/>
      <c r="N14" s="168"/>
      <c r="O14" s="169"/>
      <c r="P14" s="169"/>
      <c r="Q14" s="169"/>
      <c r="R14" s="169"/>
      <c r="S14" s="102"/>
    </row>
    <row r="15" spans="1:19" ht="18.75">
      <c r="A15" s="62"/>
      <c r="B15" s="62"/>
      <c r="C15" s="62"/>
      <c r="D15" s="62"/>
      <c r="E15" s="62"/>
      <c r="F15" s="62"/>
      <c r="G15" s="62"/>
      <c r="H15" s="43"/>
      <c r="I15" s="43"/>
      <c r="J15" s="43"/>
      <c r="K15" s="43"/>
      <c r="L15" s="43"/>
      <c r="M15" s="43"/>
      <c r="N15" s="43"/>
      <c r="O15" s="102"/>
      <c r="P15" s="102"/>
      <c r="Q15" s="102"/>
      <c r="R15" s="102"/>
      <c r="S15" s="102"/>
    </row>
    <row r="16" spans="1:19" ht="15" customHeight="1">
      <c r="A16" s="44" t="s">
        <v>319</v>
      </c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102"/>
      <c r="P16" s="102"/>
      <c r="Q16" s="102"/>
      <c r="R16" s="102"/>
      <c r="S16" s="102"/>
    </row>
    <row r="17" spans="1:19" ht="18.75">
      <c r="A17" s="170"/>
      <c r="B17" s="170"/>
      <c r="C17" s="170"/>
      <c r="D17" s="170"/>
      <c r="E17" s="170"/>
      <c r="F17" s="170"/>
      <c r="G17" s="170"/>
      <c r="H17" s="171"/>
      <c r="I17" s="171"/>
      <c r="J17" s="171"/>
      <c r="K17" s="171"/>
      <c r="L17" s="171"/>
      <c r="M17" s="171"/>
      <c r="N17" s="171"/>
      <c r="O17" s="170"/>
      <c r="P17" s="170"/>
      <c r="Q17" s="170"/>
      <c r="R17" s="170"/>
      <c r="S17" s="102"/>
    </row>
    <row r="18" spans="1:19" ht="18.75">
      <c r="A18" s="170"/>
      <c r="B18" s="170"/>
      <c r="C18" s="170"/>
      <c r="D18" s="170"/>
      <c r="E18" s="170"/>
      <c r="F18" s="170"/>
      <c r="G18" s="170"/>
      <c r="H18" s="171"/>
      <c r="I18" s="171"/>
      <c r="J18" s="171"/>
      <c r="K18" s="171"/>
      <c r="L18" s="171"/>
      <c r="M18" s="171"/>
      <c r="N18" s="171"/>
      <c r="O18" s="170"/>
      <c r="P18" s="170"/>
      <c r="Q18" s="170"/>
      <c r="R18" s="170"/>
      <c r="S18" s="102"/>
    </row>
    <row r="19" spans="1:19" ht="18.75">
      <c r="A19" s="170"/>
      <c r="B19" s="170"/>
      <c r="C19" s="170"/>
      <c r="D19" s="170"/>
      <c r="E19" s="170"/>
      <c r="F19" s="170"/>
      <c r="G19" s="170"/>
      <c r="H19" s="171"/>
      <c r="I19" s="171"/>
      <c r="J19" s="171"/>
      <c r="K19" s="171"/>
      <c r="L19" s="171"/>
      <c r="M19" s="171"/>
      <c r="N19" s="171"/>
      <c r="O19" s="170"/>
      <c r="P19" s="170"/>
      <c r="Q19" s="170"/>
      <c r="R19" s="170"/>
      <c r="S19" s="102"/>
    </row>
    <row r="20" spans="1:19" ht="18.75">
      <c r="A20" s="170"/>
      <c r="B20" s="170"/>
      <c r="C20" s="170"/>
      <c r="D20" s="170"/>
      <c r="E20" s="170"/>
      <c r="F20" s="170"/>
      <c r="G20" s="170"/>
      <c r="H20" s="171"/>
      <c r="I20" s="171"/>
      <c r="J20" s="171"/>
      <c r="K20" s="171"/>
      <c r="L20" s="171"/>
      <c r="M20" s="171"/>
      <c r="N20" s="171"/>
      <c r="O20" s="170"/>
      <c r="P20" s="170"/>
      <c r="Q20" s="170"/>
      <c r="R20" s="170"/>
      <c r="S20" s="102"/>
    </row>
    <row r="21" spans="1:19" ht="18.75">
      <c r="A21" s="170"/>
      <c r="B21" s="170"/>
      <c r="C21" s="170"/>
      <c r="D21" s="170"/>
      <c r="E21" s="170"/>
      <c r="F21" s="170"/>
      <c r="G21" s="170"/>
      <c r="H21" s="171"/>
      <c r="I21" s="171"/>
      <c r="J21" s="171"/>
      <c r="K21" s="171"/>
      <c r="L21" s="171"/>
      <c r="M21" s="171"/>
      <c r="N21" s="171"/>
      <c r="O21" s="170"/>
      <c r="P21" s="170"/>
      <c r="Q21" s="170"/>
      <c r="R21" s="170"/>
      <c r="S21" s="102"/>
    </row>
    <row r="22" spans="1:19" ht="18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s="33" customFormat="1" ht="16.5" customHeight="1">
      <c r="A23" s="44" t="s">
        <v>317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39"/>
      <c r="Q23" s="39"/>
      <c r="R23" s="143"/>
      <c r="S23" s="39"/>
    </row>
    <row r="24" spans="1:19" s="33" customFormat="1" ht="16.5" customHeight="1">
      <c r="A24" s="4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9"/>
      <c r="O24" s="39"/>
      <c r="P24" s="39"/>
      <c r="Q24" s="39"/>
      <c r="R24" s="143"/>
      <c r="S24" s="39"/>
    </row>
    <row r="25" spans="1:19" s="33" customFormat="1" ht="26.25" customHeight="1">
      <c r="A25" s="296" t="s">
        <v>120</v>
      </c>
      <c r="B25" s="222" t="s">
        <v>393</v>
      </c>
      <c r="C25" s="222" t="s">
        <v>142</v>
      </c>
      <c r="D25" s="222"/>
      <c r="E25" s="222"/>
      <c r="F25" s="222"/>
      <c r="G25" s="222" t="s">
        <v>155</v>
      </c>
      <c r="H25" s="222"/>
      <c r="I25" s="222"/>
      <c r="J25" s="222"/>
      <c r="K25" s="222" t="s">
        <v>394</v>
      </c>
      <c r="L25" s="222"/>
      <c r="M25" s="222"/>
      <c r="N25" s="222"/>
      <c r="O25" s="222" t="s">
        <v>257</v>
      </c>
      <c r="P25" s="222"/>
      <c r="Q25" s="222"/>
      <c r="R25" s="222"/>
      <c r="S25" s="39"/>
    </row>
    <row r="26" spans="1:19" s="33" customFormat="1" ht="35.25" customHeight="1">
      <c r="A26" s="296"/>
      <c r="B26" s="222"/>
      <c r="C26" s="73" t="s">
        <v>300</v>
      </c>
      <c r="D26" s="73" t="s">
        <v>136</v>
      </c>
      <c r="E26" s="74" t="s">
        <v>288</v>
      </c>
      <c r="F26" s="74" t="s">
        <v>289</v>
      </c>
      <c r="G26" s="73" t="s">
        <v>300</v>
      </c>
      <c r="H26" s="73" t="s">
        <v>136</v>
      </c>
      <c r="I26" s="74" t="s">
        <v>288</v>
      </c>
      <c r="J26" s="74" t="s">
        <v>289</v>
      </c>
      <c r="K26" s="73" t="s">
        <v>300</v>
      </c>
      <c r="L26" s="73" t="s">
        <v>136</v>
      </c>
      <c r="M26" s="74" t="s">
        <v>288</v>
      </c>
      <c r="N26" s="74" t="s">
        <v>289</v>
      </c>
      <c r="O26" s="73" t="s">
        <v>300</v>
      </c>
      <c r="P26" s="73" t="s">
        <v>136</v>
      </c>
      <c r="Q26" s="74" t="s">
        <v>288</v>
      </c>
      <c r="R26" s="74" t="s">
        <v>289</v>
      </c>
      <c r="S26" s="39"/>
    </row>
    <row r="27" spans="1:19" s="61" customFormat="1" ht="12.75" customHeight="1">
      <c r="A27" s="172">
        <v>1</v>
      </c>
      <c r="B27" s="172">
        <v>2</v>
      </c>
      <c r="C27" s="172">
        <v>3</v>
      </c>
      <c r="D27" s="172">
        <v>4</v>
      </c>
      <c r="E27" s="172">
        <v>5</v>
      </c>
      <c r="F27" s="172">
        <v>6</v>
      </c>
      <c r="G27" s="172">
        <v>7</v>
      </c>
      <c r="H27" s="172">
        <v>8</v>
      </c>
      <c r="I27" s="172">
        <v>9</v>
      </c>
      <c r="J27" s="172">
        <v>10</v>
      </c>
      <c r="K27" s="172">
        <v>11</v>
      </c>
      <c r="L27" s="172">
        <v>12</v>
      </c>
      <c r="M27" s="172">
        <v>13</v>
      </c>
      <c r="N27" s="172">
        <v>14</v>
      </c>
      <c r="O27" s="172">
        <v>15</v>
      </c>
      <c r="P27" s="172">
        <v>16</v>
      </c>
      <c r="Q27" s="172">
        <v>17</v>
      </c>
      <c r="R27" s="172">
        <v>18</v>
      </c>
      <c r="S27" s="39"/>
    </row>
    <row r="28" spans="1:19" s="33" customFormat="1" ht="12.7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39"/>
    </row>
    <row r="29" spans="1:19" s="33" customFormat="1" ht="18.75">
      <c r="A29" s="147"/>
      <c r="B29" s="147"/>
      <c r="C29" s="189"/>
      <c r="D29" s="189"/>
      <c r="E29" s="189">
        <f aca="true" t="shared" si="0" ref="E29:E34">D29-C29</f>
        <v>0</v>
      </c>
      <c r="F29" s="189" t="e">
        <f aca="true" t="shared" si="1" ref="F29:F34">D29/C29*100</f>
        <v>#DIV/0!</v>
      </c>
      <c r="G29" s="189"/>
      <c r="H29" s="189"/>
      <c r="I29" s="189">
        <f aca="true" t="shared" si="2" ref="I29:I34">H29-G29</f>
        <v>0</v>
      </c>
      <c r="J29" s="189" t="e">
        <f aca="true" t="shared" si="3" ref="J29:J34">H29/G29*100</f>
        <v>#DIV/0!</v>
      </c>
      <c r="K29" s="189"/>
      <c r="L29" s="189"/>
      <c r="M29" s="189">
        <f aca="true" t="shared" si="4" ref="M29:M34">L29-K29</f>
        <v>0</v>
      </c>
      <c r="N29" s="189" t="e">
        <f aca="true" t="shared" si="5" ref="N29:N34">L29/K29*100</f>
        <v>#DIV/0!</v>
      </c>
      <c r="O29" s="189">
        <f aca="true" t="shared" si="6" ref="O29:P33">C29+G29+K29</f>
        <v>0</v>
      </c>
      <c r="P29" s="189">
        <f t="shared" si="6"/>
        <v>0</v>
      </c>
      <c r="Q29" s="189">
        <f aca="true" t="shared" si="7" ref="Q29:Q34">P29-O29</f>
        <v>0</v>
      </c>
      <c r="R29" s="189" t="e">
        <f aca="true" t="shared" si="8" ref="R29:R34">P29/O29*100</f>
        <v>#DIV/0!</v>
      </c>
      <c r="S29" s="39"/>
    </row>
    <row r="30" spans="1:19" s="33" customFormat="1" ht="18.75">
      <c r="A30" s="147"/>
      <c r="B30" s="147"/>
      <c r="C30" s="189"/>
      <c r="D30" s="189"/>
      <c r="E30" s="189">
        <f t="shared" si="0"/>
        <v>0</v>
      </c>
      <c r="F30" s="189" t="e">
        <f t="shared" si="1"/>
        <v>#DIV/0!</v>
      </c>
      <c r="G30" s="189"/>
      <c r="H30" s="189"/>
      <c r="I30" s="189">
        <f t="shared" si="2"/>
        <v>0</v>
      </c>
      <c r="J30" s="189" t="e">
        <f t="shared" si="3"/>
        <v>#DIV/0!</v>
      </c>
      <c r="K30" s="189"/>
      <c r="L30" s="189"/>
      <c r="M30" s="189">
        <f t="shared" si="4"/>
        <v>0</v>
      </c>
      <c r="N30" s="189" t="e">
        <f t="shared" si="5"/>
        <v>#DIV/0!</v>
      </c>
      <c r="O30" s="189">
        <f t="shared" si="6"/>
        <v>0</v>
      </c>
      <c r="P30" s="189">
        <f t="shared" si="6"/>
        <v>0</v>
      </c>
      <c r="Q30" s="189">
        <f t="shared" si="7"/>
        <v>0</v>
      </c>
      <c r="R30" s="189" t="e">
        <f t="shared" si="8"/>
        <v>#DIV/0!</v>
      </c>
      <c r="S30" s="39"/>
    </row>
    <row r="31" spans="1:19" s="33" customFormat="1" ht="18.75">
      <c r="A31" s="147"/>
      <c r="B31" s="147"/>
      <c r="C31" s="189"/>
      <c r="D31" s="189"/>
      <c r="E31" s="189">
        <f t="shared" si="0"/>
        <v>0</v>
      </c>
      <c r="F31" s="189" t="e">
        <f t="shared" si="1"/>
        <v>#DIV/0!</v>
      </c>
      <c r="G31" s="189"/>
      <c r="H31" s="189"/>
      <c r="I31" s="189">
        <f t="shared" si="2"/>
        <v>0</v>
      </c>
      <c r="J31" s="189" t="e">
        <f t="shared" si="3"/>
        <v>#DIV/0!</v>
      </c>
      <c r="K31" s="189"/>
      <c r="L31" s="189"/>
      <c r="M31" s="189">
        <f t="shared" si="4"/>
        <v>0</v>
      </c>
      <c r="N31" s="189" t="e">
        <f t="shared" si="5"/>
        <v>#DIV/0!</v>
      </c>
      <c r="O31" s="189">
        <f t="shared" si="6"/>
        <v>0</v>
      </c>
      <c r="P31" s="189">
        <f t="shared" si="6"/>
        <v>0</v>
      </c>
      <c r="Q31" s="189">
        <f t="shared" si="7"/>
        <v>0</v>
      </c>
      <c r="R31" s="189" t="e">
        <f t="shared" si="8"/>
        <v>#DIV/0!</v>
      </c>
      <c r="S31" s="39"/>
    </row>
    <row r="32" spans="1:19" s="33" customFormat="1" ht="18.75">
      <c r="A32" s="147"/>
      <c r="B32" s="147"/>
      <c r="C32" s="189"/>
      <c r="D32" s="189"/>
      <c r="E32" s="189">
        <f t="shared" si="0"/>
        <v>0</v>
      </c>
      <c r="F32" s="189" t="e">
        <f t="shared" si="1"/>
        <v>#DIV/0!</v>
      </c>
      <c r="G32" s="189"/>
      <c r="H32" s="189"/>
      <c r="I32" s="189">
        <f t="shared" si="2"/>
        <v>0</v>
      </c>
      <c r="J32" s="189" t="e">
        <f t="shared" si="3"/>
        <v>#DIV/0!</v>
      </c>
      <c r="K32" s="189"/>
      <c r="L32" s="189"/>
      <c r="M32" s="189">
        <f t="shared" si="4"/>
        <v>0</v>
      </c>
      <c r="N32" s="189" t="e">
        <f t="shared" si="5"/>
        <v>#DIV/0!</v>
      </c>
      <c r="O32" s="189">
        <f t="shared" si="6"/>
        <v>0</v>
      </c>
      <c r="P32" s="189">
        <f t="shared" si="6"/>
        <v>0</v>
      </c>
      <c r="Q32" s="189">
        <f t="shared" si="7"/>
        <v>0</v>
      </c>
      <c r="R32" s="189" t="e">
        <f t="shared" si="8"/>
        <v>#DIV/0!</v>
      </c>
      <c r="S32" s="39"/>
    </row>
    <row r="33" spans="1:19" s="33" customFormat="1" ht="18.75">
      <c r="A33" s="147"/>
      <c r="B33" s="147"/>
      <c r="C33" s="189"/>
      <c r="D33" s="189"/>
      <c r="E33" s="189">
        <f t="shared" si="0"/>
        <v>0</v>
      </c>
      <c r="F33" s="189" t="e">
        <f t="shared" si="1"/>
        <v>#DIV/0!</v>
      </c>
      <c r="G33" s="189"/>
      <c r="H33" s="189"/>
      <c r="I33" s="189">
        <f t="shared" si="2"/>
        <v>0</v>
      </c>
      <c r="J33" s="189" t="e">
        <f t="shared" si="3"/>
        <v>#DIV/0!</v>
      </c>
      <c r="K33" s="189"/>
      <c r="L33" s="189"/>
      <c r="M33" s="189">
        <f t="shared" si="4"/>
        <v>0</v>
      </c>
      <c r="N33" s="189" t="e">
        <f t="shared" si="5"/>
        <v>#DIV/0!</v>
      </c>
      <c r="O33" s="189">
        <f t="shared" si="6"/>
        <v>0</v>
      </c>
      <c r="P33" s="189">
        <f t="shared" si="6"/>
        <v>0</v>
      </c>
      <c r="Q33" s="189">
        <f t="shared" si="7"/>
        <v>0</v>
      </c>
      <c r="R33" s="189" t="e">
        <f t="shared" si="8"/>
        <v>#DIV/0!</v>
      </c>
      <c r="S33" s="39"/>
    </row>
    <row r="34" spans="1:19" s="33" customFormat="1" ht="17.25" customHeight="1">
      <c r="A34" s="303" t="s">
        <v>257</v>
      </c>
      <c r="B34" s="303"/>
      <c r="C34" s="189">
        <f>SUM(C28:C33)</f>
        <v>0</v>
      </c>
      <c r="D34" s="189">
        <f>SUM(D28:D33)</f>
        <v>0</v>
      </c>
      <c r="E34" s="189">
        <f t="shared" si="0"/>
        <v>0</v>
      </c>
      <c r="F34" s="189" t="e">
        <f t="shared" si="1"/>
        <v>#DIV/0!</v>
      </c>
      <c r="G34" s="189">
        <f>SUM(G28:G33)</f>
        <v>0</v>
      </c>
      <c r="H34" s="189">
        <f>SUM(H28:H33)</f>
        <v>0</v>
      </c>
      <c r="I34" s="189">
        <f t="shared" si="2"/>
        <v>0</v>
      </c>
      <c r="J34" s="189" t="e">
        <f t="shared" si="3"/>
        <v>#DIV/0!</v>
      </c>
      <c r="K34" s="189">
        <f>SUM(K28:K33)</f>
        <v>0</v>
      </c>
      <c r="L34" s="189">
        <f>SUM(L28:L33)</f>
        <v>0</v>
      </c>
      <c r="M34" s="189">
        <f t="shared" si="4"/>
        <v>0</v>
      </c>
      <c r="N34" s="189" t="e">
        <f t="shared" si="5"/>
        <v>#DIV/0!</v>
      </c>
      <c r="O34" s="189">
        <f>SUM(O28:O33)</f>
        <v>0</v>
      </c>
      <c r="P34" s="189">
        <f>SUM(P28:P33)</f>
        <v>0</v>
      </c>
      <c r="Q34" s="189">
        <f t="shared" si="7"/>
        <v>0</v>
      </c>
      <c r="R34" s="189" t="e">
        <f t="shared" si="8"/>
        <v>#DIV/0!</v>
      </c>
      <c r="S34" s="39"/>
    </row>
    <row r="35" spans="1:18" s="37" customFormat="1" ht="17.25" customHeight="1">
      <c r="A35" s="302" t="s">
        <v>222</v>
      </c>
      <c r="B35" s="302"/>
      <c r="C35" s="205" t="e">
        <f>C34/O34*100</f>
        <v>#DIV/0!</v>
      </c>
      <c r="D35" s="205" t="e">
        <f>D34/P34*100</f>
        <v>#DIV/0!</v>
      </c>
      <c r="E35" s="205"/>
      <c r="F35" s="205"/>
      <c r="G35" s="205" t="e">
        <f>G34/O34*100</f>
        <v>#DIV/0!</v>
      </c>
      <c r="H35" s="205" t="e">
        <f>H34/P34*100</f>
        <v>#DIV/0!</v>
      </c>
      <c r="I35" s="205"/>
      <c r="J35" s="205"/>
      <c r="K35" s="205" t="e">
        <f>K34/O34*100</f>
        <v>#DIV/0!</v>
      </c>
      <c r="L35" s="205" t="e">
        <f>L34/P34*100</f>
        <v>#DIV/0!</v>
      </c>
      <c r="M35" s="205"/>
      <c r="N35" s="205"/>
      <c r="O35" s="205" t="e">
        <f>C35+G35+K35</f>
        <v>#DIV/0!</v>
      </c>
      <c r="P35" s="205" t="e">
        <f>D35+H35+L35</f>
        <v>#DIV/0!</v>
      </c>
      <c r="Q35" s="205"/>
      <c r="R35" s="205"/>
    </row>
    <row r="36" spans="1:19" s="33" customFormat="1" ht="17.25" customHeight="1">
      <c r="A36" s="173"/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39"/>
      <c r="P36" s="39"/>
      <c r="Q36" s="39"/>
      <c r="R36" s="39"/>
      <c r="S36" s="39"/>
    </row>
    <row r="37" spans="1:19" s="33" customFormat="1" ht="17.25" customHeight="1">
      <c r="A37" s="173"/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39"/>
      <c r="P37" s="39"/>
      <c r="Q37" s="39"/>
      <c r="R37" s="39"/>
      <c r="S37" s="39"/>
    </row>
    <row r="38" spans="1:19" ht="18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 s="33" customFormat="1" ht="18" customHeight="1">
      <c r="A39" s="42"/>
      <c r="B39" s="305" t="s">
        <v>301</v>
      </c>
      <c r="C39" s="305"/>
      <c r="D39" s="305"/>
      <c r="E39" s="305"/>
      <c r="F39" s="305"/>
      <c r="G39" s="305"/>
      <c r="H39" s="42"/>
      <c r="I39" s="42"/>
      <c r="J39" s="42"/>
      <c r="K39" s="42"/>
      <c r="L39" s="42"/>
      <c r="M39" s="42"/>
      <c r="N39" s="39"/>
      <c r="O39" s="39"/>
      <c r="P39" s="39"/>
      <c r="Q39" s="39"/>
      <c r="R39" s="39"/>
      <c r="S39" s="39"/>
    </row>
    <row r="40" spans="1:19" s="33" customFormat="1" ht="18.75">
      <c r="A40" s="3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9"/>
      <c r="P40" s="39"/>
      <c r="Q40" s="39"/>
      <c r="R40" s="39"/>
      <c r="S40" s="39"/>
    </row>
    <row r="41" spans="1:19" ht="55.5" customHeight="1">
      <c r="A41" s="300" t="s">
        <v>318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102"/>
    </row>
    <row r="42" spans="1:19" ht="18.75">
      <c r="A42" s="102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02"/>
      <c r="P42" s="102"/>
      <c r="Q42" s="102"/>
      <c r="R42" s="102"/>
      <c r="S42" s="102"/>
    </row>
    <row r="43" spans="1:19" ht="18.75">
      <c r="A43" s="102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02"/>
      <c r="P43" s="102"/>
      <c r="Q43" s="102"/>
      <c r="R43" s="102"/>
      <c r="S43" s="102"/>
    </row>
    <row r="44" spans="1:19" ht="18.75">
      <c r="A44" s="102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02"/>
      <c r="P44" s="102"/>
      <c r="Q44" s="102"/>
      <c r="R44" s="102"/>
      <c r="S44" s="102"/>
    </row>
    <row r="45" spans="1:19" ht="18.75">
      <c r="A45" s="102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02"/>
      <c r="P45" s="102"/>
      <c r="Q45" s="102"/>
      <c r="R45" s="102"/>
      <c r="S45" s="102"/>
    </row>
    <row r="46" spans="1:19" ht="18.75">
      <c r="A46" s="102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02"/>
      <c r="P46" s="102"/>
      <c r="Q46" s="102"/>
      <c r="R46" s="102"/>
      <c r="S46" s="102"/>
    </row>
    <row r="47" spans="1:19" ht="18.75">
      <c r="A47" s="102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02"/>
      <c r="P47" s="102"/>
      <c r="Q47" s="102"/>
      <c r="R47" s="102"/>
      <c r="S47" s="102"/>
    </row>
    <row r="48" spans="1:19" ht="18.75">
      <c r="A48" s="102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02"/>
      <c r="P48" s="102"/>
      <c r="Q48" s="102"/>
      <c r="R48" s="102"/>
      <c r="S48" s="102"/>
    </row>
    <row r="49" spans="1:19" s="40" customFormat="1" ht="12" customHeight="1">
      <c r="A49" s="102"/>
      <c r="B49" s="45" t="s">
        <v>347</v>
      </c>
      <c r="C49" s="39"/>
      <c r="D49" s="102"/>
      <c r="E49" s="102"/>
      <c r="F49" s="102"/>
      <c r="G49" s="102"/>
      <c r="H49" s="102"/>
      <c r="I49" s="121"/>
      <c r="J49" s="121"/>
      <c r="K49" s="102"/>
      <c r="L49" s="102"/>
      <c r="M49" s="102"/>
      <c r="N49" s="102"/>
      <c r="O49" s="46"/>
      <c r="P49" s="46"/>
      <c r="Q49" s="46"/>
      <c r="R49" s="102"/>
      <c r="S49" s="102"/>
    </row>
    <row r="50" spans="1:19" s="57" customFormat="1" ht="6.75" customHeight="1">
      <c r="A50" s="101"/>
      <c r="B50" s="48" t="s">
        <v>348</v>
      </c>
      <c r="C50" s="48"/>
      <c r="D50" s="101"/>
      <c r="E50" s="101"/>
      <c r="F50" s="101"/>
      <c r="G50" s="101"/>
      <c r="H50" s="101"/>
      <c r="I50" s="49" t="s">
        <v>349</v>
      </c>
      <c r="J50" s="49"/>
      <c r="K50" s="101"/>
      <c r="L50" s="101"/>
      <c r="M50" s="101"/>
      <c r="N50" s="101"/>
      <c r="O50" s="54" t="s">
        <v>352</v>
      </c>
      <c r="P50" s="101"/>
      <c r="Q50" s="101"/>
      <c r="R50" s="101"/>
      <c r="S50" s="101"/>
    </row>
    <row r="51" spans="1:19" s="40" customFormat="1" ht="13.5" customHeight="1">
      <c r="A51" s="102"/>
      <c r="B51" s="52" t="s">
        <v>350</v>
      </c>
      <c r="C51" s="102"/>
      <c r="D51" s="102"/>
      <c r="E51" s="102"/>
      <c r="F51" s="102"/>
      <c r="G51" s="102"/>
      <c r="H51" s="102"/>
      <c r="I51" s="53" t="s">
        <v>218</v>
      </c>
      <c r="J51" s="39"/>
      <c r="K51" s="102"/>
      <c r="L51" s="102"/>
      <c r="M51" s="102"/>
      <c r="N51" s="102"/>
      <c r="O51" s="55" t="s">
        <v>351</v>
      </c>
      <c r="P51" s="102"/>
      <c r="Q51" s="102"/>
      <c r="R51" s="102"/>
      <c r="S51" s="102"/>
    </row>
    <row r="52" spans="1:19" ht="18.75">
      <c r="A52" s="102"/>
      <c r="B52" s="176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18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5" ht="13.5">
      <c r="B55" s="30"/>
    </row>
    <row r="56" ht="13.5">
      <c r="B56" s="30"/>
    </row>
    <row r="57" ht="13.5">
      <c r="B57" s="30"/>
    </row>
    <row r="58" ht="13.5">
      <c r="B58" s="30"/>
    </row>
    <row r="59" ht="13.5">
      <c r="B59" s="30"/>
    </row>
    <row r="60" ht="13.5">
      <c r="B60" s="30"/>
    </row>
    <row r="61" ht="13.5">
      <c r="B61" s="30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vovagerasimovich22@gmail.com</cp:lastModifiedBy>
  <cp:lastPrinted>2023-08-15T09:15:55Z</cp:lastPrinted>
  <dcterms:created xsi:type="dcterms:W3CDTF">2003-03-13T16:00:22Z</dcterms:created>
  <dcterms:modified xsi:type="dcterms:W3CDTF">2023-08-15T09:39:22Z</dcterms:modified>
  <cp:category/>
  <cp:version/>
  <cp:contentType/>
  <cp:contentStatus/>
</cp:coreProperties>
</file>