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фін план" sheetId="1" r:id="rId1"/>
    <sheet name="витрати" sheetId="2" r:id="rId2"/>
    <sheet name="доходи" sheetId="3" r:id="rId3"/>
    <sheet name="назва" sheetId="4" r:id="rId4"/>
  </sheets>
  <definedNames/>
  <calcPr fullCalcOnLoad="1"/>
</workbook>
</file>

<file path=xl/sharedStrings.xml><?xml version="1.0" encoding="utf-8"?>
<sst xmlns="http://schemas.openxmlformats.org/spreadsheetml/2006/main" count="208" uniqueCount="181">
  <si>
    <t xml:space="preserve">                                                        « ЗАТВЕРДЖЕНО»</t>
  </si>
  <si>
    <t xml:space="preserve">                                                             Начальник УМГ </t>
  </si>
  <si>
    <t xml:space="preserve">                                                         Бендасюк В.С.</t>
  </si>
  <si>
    <t>(тис. грн.)</t>
  </si>
  <si>
    <t>Код рядка</t>
  </si>
  <si>
    <t>У тому числі</t>
  </si>
  <si>
    <t xml:space="preserve">І   квартал </t>
  </si>
  <si>
    <t>ІІ квартал</t>
  </si>
  <si>
    <t>ІІІ квартал</t>
  </si>
  <si>
    <t xml:space="preserve">ІУ квартал </t>
  </si>
  <si>
    <t xml:space="preserve">І квартал </t>
  </si>
  <si>
    <t>Доходи</t>
  </si>
  <si>
    <t>податок на додану вартість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</si>
  <si>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</si>
  <si>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</si>
  <si>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Усього доходів</t>
  </si>
  <si>
    <t>Витрати</t>
  </si>
  <si>
    <t>Усього витрати</t>
  </si>
  <si>
    <t>Фінансові результати діяльності:</t>
  </si>
  <si>
    <t>Фінансовий результат від операційної діяльності</t>
  </si>
  <si>
    <t>Чистий прибуток (збиток), у тому числі:</t>
  </si>
  <si>
    <t xml:space="preserve">прибуток </t>
  </si>
  <si>
    <t>збиток</t>
  </si>
  <si>
    <t>ІІ. Розподіл чистого прибутку</t>
  </si>
  <si>
    <t xml:space="preserve">Відрахування частини прибутку: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</si>
  <si>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</si>
  <si>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</si>
  <si>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 xml:space="preserve">податок на прибуток 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</si>
  <si>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</si>
  <si>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</si>
  <si>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 xml:space="preserve">Погашення податкової заборгованості, у тому числі: </t>
  </si>
  <si>
    <t>погашення реструктуризованих та відстрочених сум, що підлягають сплаті у поточному році:</t>
  </si>
  <si>
    <t>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</si>
  <si>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</si>
  <si>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</si>
  <si>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</si>
  <si>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внески до Пенсійного фонду України</t>
  </si>
  <si>
    <t>внески до фондів соціального страхування</t>
  </si>
  <si>
    <t>Інші обов’язкові платежі, у тому числі:</t>
  </si>
  <si>
    <t xml:space="preserve">місцеві податки та збори </t>
  </si>
  <si>
    <t>Елементи операційних витрат</t>
  </si>
  <si>
    <t>Матеріальні затрати, у тому числі</t>
  </si>
  <si>
    <t xml:space="preserve">витрати на сировину й основні матеріали 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</si>
  <si>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</si>
  <si>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</si>
  <si>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</si>
  <si>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</si>
  <si>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Операційні витрати, усього</t>
  </si>
  <si>
    <t xml:space="preserve">Комунальне підприємство </t>
  </si>
  <si>
    <t>Територія</t>
  </si>
  <si>
    <t>м. Мукачево</t>
  </si>
  <si>
    <t xml:space="preserve">Орган комунального управління </t>
  </si>
  <si>
    <t xml:space="preserve">Галузь </t>
  </si>
  <si>
    <t>Житлово -комунальне господарство</t>
  </si>
  <si>
    <t xml:space="preserve">Вид економічної діяльності </t>
  </si>
  <si>
    <t>Форма власності</t>
  </si>
  <si>
    <t xml:space="preserve">Комунальна </t>
  </si>
  <si>
    <t xml:space="preserve">Чисельність працівників </t>
  </si>
  <si>
    <t xml:space="preserve">Місцезнаходження </t>
  </si>
  <si>
    <t xml:space="preserve">Прізвище та ініціали керівника </t>
  </si>
  <si>
    <t xml:space="preserve">Телефон </t>
  </si>
  <si>
    <t>Управління міського господарства</t>
  </si>
  <si>
    <t>Підприємство</t>
  </si>
  <si>
    <t>Організаційно-правова форма</t>
  </si>
  <si>
    <t>Начальник УМГ</t>
  </si>
  <si>
    <t>Блінов А.Ю.</t>
  </si>
  <si>
    <t>"ЗАТВЕРДЖЕНО"</t>
  </si>
  <si>
    <t>_________</t>
  </si>
  <si>
    <t>по ММКП  «ЦЕНТР ІНФОРМАЦІЙНИХ СИСТЕМ»</t>
  </si>
  <si>
    <t>Дохід (виручка) від реалізації продукції (товарів, робіт, послуг)</t>
  </si>
  <si>
    <t>амортизація оз (безкоштовно отримана)</t>
  </si>
  <si>
    <t>Собівартість реалізованої продукції ( товарів, робіт та послуг)</t>
  </si>
  <si>
    <t xml:space="preserve">Витрати на збут </t>
  </si>
  <si>
    <t>004\1</t>
  </si>
  <si>
    <t>х</t>
  </si>
  <si>
    <t>Адміністративні витрати</t>
  </si>
  <si>
    <t xml:space="preserve">Інші операційні витрати </t>
  </si>
  <si>
    <t>012\1</t>
  </si>
  <si>
    <t>012\2</t>
  </si>
  <si>
    <t>державними, казенними підприємствами та їх об’єднаннями і дочірніми підприємствами(до державного бюджету)</t>
  </si>
  <si>
    <t>016\1</t>
  </si>
  <si>
    <t>016\2</t>
  </si>
  <si>
    <t>016\3</t>
  </si>
  <si>
    <t>016\4</t>
  </si>
  <si>
    <t>017\1</t>
  </si>
  <si>
    <t>017\2</t>
  </si>
  <si>
    <t>017\3</t>
  </si>
  <si>
    <t>017\4</t>
  </si>
  <si>
    <t>018\1</t>
  </si>
  <si>
    <t>018\2</t>
  </si>
  <si>
    <t>019\1</t>
  </si>
  <si>
    <t xml:space="preserve">інші платежі </t>
  </si>
  <si>
    <t>019\2</t>
  </si>
  <si>
    <t>001\1</t>
  </si>
  <si>
    <t>001\2</t>
  </si>
  <si>
    <t xml:space="preserve">витрати на паливо та енергію </t>
  </si>
  <si>
    <t>Керівник підприємства</t>
  </si>
  <si>
    <t>Мукачівське міське комунальне підприємство «Центр інформаційних систем»</t>
  </si>
  <si>
    <t>89600, м.Мукачево, вул Духновича ,2</t>
  </si>
  <si>
    <t>на РК обслуговування рахунку в банку</t>
  </si>
  <si>
    <t>на оплату праці</t>
  </si>
  <si>
    <t>нарахування на соціальні заходи</t>
  </si>
  <si>
    <t>на вивіз сміття АВЕ</t>
  </si>
  <si>
    <t>на бензин</t>
  </si>
  <si>
    <t>консультаційні та інформаційні послуги</t>
  </si>
  <si>
    <t>на канцтовари</t>
  </si>
  <si>
    <t>заправка катриджа</t>
  </si>
  <si>
    <t>витрати на збут,усього</t>
  </si>
  <si>
    <t>Адміністративні витрати,усього у тому числі</t>
  </si>
  <si>
    <t>заробітна плата працівників обслуговування</t>
  </si>
  <si>
    <t>відрахування на соціальні заходи</t>
  </si>
  <si>
    <t>Укртелеком ІР телефонія</t>
  </si>
  <si>
    <t>Операційні витрати, усього у тому числі</t>
  </si>
  <si>
    <t>Плановий 2023рік  (усього)</t>
  </si>
  <si>
    <t>Витрати по ММКП "Центр інформаційних систем"</t>
  </si>
  <si>
    <t>Доходи по ММКП "Центр інформаційних систем"</t>
  </si>
  <si>
    <t>Операційні доходи</t>
  </si>
  <si>
    <t>обслговування відеокамер міста</t>
  </si>
  <si>
    <t xml:space="preserve">                        Основні фінансові показники підприємства                                                                                 І. Формування прибутку підприємства</t>
  </si>
  <si>
    <t>План 2022рік</t>
  </si>
  <si>
    <t>у тому числі відрахування частини чистого прибутку (дохід)</t>
  </si>
  <si>
    <t>План  2022р</t>
  </si>
  <si>
    <t>КАПІТАЛЬНІ ІНВЕСТИЦІЇ</t>
  </si>
  <si>
    <t>Капітальні інвестиції, усього</t>
  </si>
  <si>
    <t>План 2022р.</t>
  </si>
  <si>
    <t>у тому числі</t>
  </si>
  <si>
    <t>І квартал</t>
  </si>
  <si>
    <t>ІV квартал</t>
  </si>
  <si>
    <t>придбання (виготовлення) основних засобів</t>
  </si>
  <si>
    <t xml:space="preserve"> </t>
  </si>
  <si>
    <t>придбання (виготовлення) інших необоротних матеріальних активів</t>
  </si>
  <si>
    <t>придбання(створення) нематеріальних активів</t>
  </si>
  <si>
    <t>модернізація,модифікація (добудова,дообладнення,рекострукція) основних засобів</t>
  </si>
  <si>
    <t xml:space="preserve"> Плановий на 2022 рік (усього)</t>
  </si>
  <si>
    <t xml:space="preserve"> Плановий на 2022 рік</t>
  </si>
  <si>
    <t>Плановий 2022рік (усього)</t>
  </si>
  <si>
    <t>__________________      2021 рік</t>
  </si>
  <si>
    <t>Директор ММКП "ЦІС"</t>
  </si>
  <si>
    <t>Панько С.О.</t>
  </si>
  <si>
    <t>2021р.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</si>
  <si>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</si>
  <si>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</si>
  <si>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Плановий 2022рік  (усього)</t>
  </si>
  <si>
    <t>Собівартість реалізованої продукції (товарів, робіт та послуг)</t>
  </si>
  <si>
    <t>Амортизація основних засобів і нематеріальних активів загальногосподарського призначення</t>
  </si>
  <si>
    <t>послуги інтернету</t>
  </si>
  <si>
    <t>послуги з розміщення серверу даних</t>
  </si>
  <si>
    <t>витрати на утримання основних фондів,інших необоротних активів</t>
  </si>
  <si>
    <t>Оренда автомобіля</t>
  </si>
  <si>
    <t>витрати Прокк передача даних</t>
  </si>
  <si>
    <t>витрати на матеріали для обслуговування відеокамер</t>
  </si>
  <si>
    <t>оренда приладів, вишки і т.д УМГ</t>
  </si>
  <si>
    <t>списання вартості малоцінних активів(непроамортизованих)</t>
  </si>
  <si>
    <t>нарахована амортизація безкоштовно передані ОЗ  (відеокамери)</t>
  </si>
  <si>
    <t>Продовження додатка 1</t>
  </si>
  <si>
    <t>Таблиця 3</t>
  </si>
  <si>
    <t>Продовження додатку 1</t>
  </si>
  <si>
    <t>Таблиця 4</t>
  </si>
  <si>
    <t>посвідчення на Виконавчій комітет Мукачівська міська рада</t>
  </si>
  <si>
    <t>ІР телефонія</t>
  </si>
  <si>
    <t>бейджі в комлекті на ЦРЛ</t>
  </si>
  <si>
    <t>послуги налаштування резервного копіювання</t>
  </si>
  <si>
    <t>обслуговування (ТО) налаштування,адміністрування  серверу зв'язку</t>
  </si>
  <si>
    <t>ТО кабельної мережі</t>
  </si>
  <si>
    <t>ТО громадський транспорт</t>
  </si>
  <si>
    <t>Мукачівпастранс продаж акумуляторних батарей</t>
  </si>
  <si>
    <t>Смарт-картки з друком</t>
  </si>
  <si>
    <t>Продаж товарів,мобільні термінали і т.д</t>
  </si>
  <si>
    <t>Продаж ПЗ</t>
  </si>
  <si>
    <t>обслговування обладнання,відеокамер по школах</t>
  </si>
  <si>
    <t>учнівські квітки</t>
  </si>
  <si>
    <t>заміна обладення по школах</t>
  </si>
  <si>
    <t>послуги налаштування,обслуговування підтримки системи по школах</t>
  </si>
  <si>
    <t>Чистий дохід (виручка) від реалізації продукції (товарів, робіт,послуг)</t>
  </si>
  <si>
    <t>ФІНАНСОВИЙ ПЛАН ПІДПРИЄМСТВА за 9 місяців  2021 року</t>
  </si>
  <si>
    <t>Довідка: факт          9 місяців 2021 р</t>
  </si>
  <si>
    <t>Факт 9 місяців 2021 рік</t>
  </si>
  <si>
    <t>Факт 9 місяців 2021р.</t>
  </si>
  <si>
    <t>Факт 9 місяців  2021р</t>
  </si>
  <si>
    <t>Факт 9 місяців 2021р</t>
  </si>
  <si>
    <t>Панько Сергій Олександрович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</si>
</sst>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00"/>
    <numFmt numFmtId="189" formatCode="#,##0.0"/>
    <numFmt numFmtId="190" formatCode="0.0"/>
    <numFmt numFmtId="191" formatCode="#,000"/>
  </numFmts>
  <fonts count="5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190" fontId="0" fillId="0" borderId="0" xfId="0" applyNumberFormat="1" applyAlignment="1">
      <alignment/>
    </xf>
    <xf numFmtId="191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89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189" fontId="2" fillId="34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190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91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89" fontId="2" fillId="35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188" fontId="5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5" fillId="0" borderId="14" xfId="0" applyNumberFormat="1" applyFont="1" applyBorder="1" applyAlignment="1">
      <alignment/>
    </xf>
    <xf numFmtId="188" fontId="5" fillId="0" borderId="13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191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8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89" fontId="0" fillId="0" borderId="0" xfId="0" applyNumberFormat="1" applyAlignment="1">
      <alignment/>
    </xf>
    <xf numFmtId="189" fontId="14" fillId="0" borderId="10" xfId="0" applyNumberFormat="1" applyFont="1" applyBorder="1" applyAlignment="1">
      <alignment/>
    </xf>
    <xf numFmtId="189" fontId="14" fillId="0" borderId="13" xfId="0" applyNumberFormat="1" applyFont="1" applyBorder="1" applyAlignment="1">
      <alignment/>
    </xf>
    <xf numFmtId="189" fontId="14" fillId="35" borderId="10" xfId="0" applyNumberFormat="1" applyFont="1" applyFill="1" applyBorder="1" applyAlignment="1">
      <alignment/>
    </xf>
    <xf numFmtId="189" fontId="8" fillId="35" borderId="14" xfId="0" applyNumberFormat="1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188" fontId="15" fillId="0" borderId="11" xfId="0" applyNumberFormat="1" applyFont="1" applyBorder="1" applyAlignment="1">
      <alignment/>
    </xf>
    <xf numFmtId="190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188" fontId="4" fillId="0" borderId="15" xfId="0" applyNumberFormat="1" applyFont="1" applyBorder="1" applyAlignment="1">
      <alignment horizontal="center"/>
    </xf>
    <xf numFmtId="0" fontId="0" fillId="36" borderId="14" xfId="0" applyFill="1" applyBorder="1" applyAlignment="1">
      <alignment/>
    </xf>
    <xf numFmtId="0" fontId="5" fillId="0" borderId="14" xfId="0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88" fontId="4" fillId="0" borderId="16" xfId="0" applyNumberFormat="1" applyFont="1" applyBorder="1" applyAlignment="1">
      <alignment horizontal="center"/>
    </xf>
    <xf numFmtId="189" fontId="2" fillId="0" borderId="13" xfId="0" applyNumberFormat="1" applyFont="1" applyBorder="1" applyAlignment="1">
      <alignment/>
    </xf>
    <xf numFmtId="189" fontId="0" fillId="35" borderId="14" xfId="0" applyNumberFormat="1" applyFill="1" applyBorder="1" applyAlignment="1">
      <alignment/>
    </xf>
    <xf numFmtId="189" fontId="2" fillId="37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189" fontId="2" fillId="38" borderId="10" xfId="0" applyNumberFormat="1" applyFont="1" applyFill="1" applyBorder="1" applyAlignment="1">
      <alignment/>
    </xf>
    <xf numFmtId="190" fontId="0" fillId="38" borderId="0" xfId="0" applyNumberFormat="1" applyFill="1" applyAlignment="1">
      <alignment/>
    </xf>
    <xf numFmtId="4" fontId="2" fillId="0" borderId="10" xfId="0" applyNumberFormat="1" applyFont="1" applyBorder="1" applyAlignment="1">
      <alignment/>
    </xf>
    <xf numFmtId="190" fontId="0" fillId="0" borderId="11" xfId="0" applyNumberFormat="1" applyBorder="1" applyAlignment="1">
      <alignment/>
    </xf>
    <xf numFmtId="190" fontId="10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189" fontId="14" fillId="38" borderId="10" xfId="0" applyNumberFormat="1" applyFont="1" applyFill="1" applyBorder="1" applyAlignment="1">
      <alignment/>
    </xf>
    <xf numFmtId="189" fontId="8" fillId="38" borderId="14" xfId="0" applyNumberFormat="1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9" borderId="12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40" borderId="19" xfId="0" applyFont="1" applyFill="1" applyBorder="1" applyAlignment="1">
      <alignment horizontal="center"/>
    </xf>
    <xf numFmtId="0" fontId="9" fillId="40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91" fontId="8" fillId="0" borderId="10" xfId="0" applyNumberFormat="1" applyFont="1" applyBorder="1" applyAlignment="1">
      <alignment horizontal="center"/>
    </xf>
    <xf numFmtId="0" fontId="1" fillId="41" borderId="23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0" fontId="1" fillId="41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4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="128" zoomScaleNormal="128" zoomScalePageLayoutView="0" workbookViewId="0" topLeftCell="A52">
      <selection activeCell="I71" sqref="I71"/>
    </sheetView>
  </sheetViews>
  <sheetFormatPr defaultColWidth="11.57421875" defaultRowHeight="12.75"/>
  <cols>
    <col min="1" max="1" width="31.57421875" style="0" customWidth="1"/>
    <col min="2" max="2" width="5.00390625" style="0" customWidth="1"/>
    <col min="3" max="3" width="9.28125" style="0" customWidth="1"/>
    <col min="4" max="4" width="7.57421875" style="0" hidden="1" customWidth="1"/>
    <col min="5" max="5" width="10.140625" style="0" customWidth="1"/>
    <col min="6" max="6" width="9.7109375" style="0" customWidth="1"/>
    <col min="7" max="7" width="9.8515625" style="0" customWidth="1"/>
    <col min="8" max="8" width="9.57421875" style="0" customWidth="1"/>
    <col min="9" max="9" width="9.7109375" style="0" customWidth="1"/>
    <col min="10" max="10" width="11.57421875" style="0" customWidth="1"/>
    <col min="11" max="11" width="6.8515625" style="0" customWidth="1"/>
    <col min="12" max="12" width="7.57421875" style="0" customWidth="1"/>
    <col min="13" max="13" width="8.00390625" style="0" customWidth="1"/>
    <col min="14" max="14" width="6.8515625" style="0" customWidth="1"/>
    <col min="15" max="15" width="8.00390625" style="0" customWidth="1"/>
    <col min="16" max="16" width="6.57421875" style="0" customWidth="1"/>
  </cols>
  <sheetData>
    <row r="1" spans="1:11" ht="15.75" customHeight="1">
      <c r="A1" s="28" t="s">
        <v>66</v>
      </c>
      <c r="F1" s="30" t="s">
        <v>0</v>
      </c>
      <c r="G1" s="28" t="s">
        <v>66</v>
      </c>
      <c r="H1" s="28"/>
      <c r="I1" s="28"/>
      <c r="K1" s="23"/>
    </row>
    <row r="2" spans="1:9" ht="13.5" customHeight="1">
      <c r="A2" s="28" t="s">
        <v>64</v>
      </c>
      <c r="F2" s="31" t="s">
        <v>1</v>
      </c>
      <c r="G2" s="123" t="s">
        <v>137</v>
      </c>
      <c r="H2" s="123"/>
      <c r="I2" s="123"/>
    </row>
    <row r="3" spans="1:9" ht="12.75" customHeight="1">
      <c r="A3" s="28"/>
      <c r="F3" s="31"/>
      <c r="G3" s="124"/>
      <c r="H3" s="124"/>
      <c r="I3" s="124"/>
    </row>
    <row r="4" spans="1:9" ht="12.75" customHeight="1">
      <c r="A4" s="29" t="s">
        <v>65</v>
      </c>
      <c r="F4" s="31" t="s">
        <v>2</v>
      </c>
      <c r="G4" s="128" t="s">
        <v>138</v>
      </c>
      <c r="H4" s="128"/>
      <c r="I4" s="128"/>
    </row>
    <row r="5" spans="1:9" ht="14.25" customHeight="1">
      <c r="A5" s="28" t="s">
        <v>136</v>
      </c>
      <c r="F5" s="32"/>
      <c r="G5" s="32"/>
      <c r="H5" s="33" t="s">
        <v>67</v>
      </c>
      <c r="I5" s="27" t="s">
        <v>139</v>
      </c>
    </row>
    <row r="6" spans="1:9" ht="14.25" customHeight="1">
      <c r="A6" s="125" t="s">
        <v>174</v>
      </c>
      <c r="B6" s="125"/>
      <c r="C6" s="125"/>
      <c r="D6" s="125"/>
      <c r="E6" s="125"/>
      <c r="F6" s="125"/>
      <c r="G6" s="125"/>
      <c r="H6" s="125"/>
      <c r="I6" s="125"/>
    </row>
    <row r="7" spans="1:9" ht="16.5" customHeight="1">
      <c r="A7" s="126" t="s">
        <v>68</v>
      </c>
      <c r="B7" s="126"/>
      <c r="C7" s="126"/>
      <c r="D7" s="126"/>
      <c r="E7" s="126"/>
      <c r="F7" s="126"/>
      <c r="G7" s="126"/>
      <c r="H7" s="126"/>
      <c r="I7" s="126"/>
    </row>
    <row r="8" spans="8:9" ht="10.5" customHeight="1" thickBot="1">
      <c r="H8" s="127" t="s">
        <v>3</v>
      </c>
      <c r="I8" s="127"/>
    </row>
    <row r="9" spans="1:9" ht="33" customHeight="1" thickBot="1">
      <c r="A9" s="113" t="s">
        <v>118</v>
      </c>
      <c r="B9" s="114"/>
      <c r="C9" s="114"/>
      <c r="D9" s="114"/>
      <c r="E9" s="114"/>
      <c r="F9" s="114"/>
      <c r="G9" s="114"/>
      <c r="H9" s="114"/>
      <c r="I9" s="115"/>
    </row>
    <row r="10" spans="1:11" ht="11.25" customHeight="1">
      <c r="A10" s="116"/>
      <c r="B10" s="118" t="s">
        <v>4</v>
      </c>
      <c r="C10" s="120" t="s">
        <v>175</v>
      </c>
      <c r="D10" s="120" t="s">
        <v>119</v>
      </c>
      <c r="E10" s="120" t="s">
        <v>133</v>
      </c>
      <c r="F10" s="122" t="s">
        <v>5</v>
      </c>
      <c r="G10" s="122"/>
      <c r="H10" s="122"/>
      <c r="I10" s="122"/>
      <c r="K10" s="3"/>
    </row>
    <row r="11" spans="1:9" ht="5.25" customHeight="1">
      <c r="A11" s="117"/>
      <c r="B11" s="119"/>
      <c r="C11" s="121"/>
      <c r="D11" s="121"/>
      <c r="E11" s="121"/>
      <c r="F11" s="107"/>
      <c r="G11" s="107"/>
      <c r="H11" s="107"/>
      <c r="I11" s="107"/>
    </row>
    <row r="12" spans="1:14" ht="13.5" customHeight="1">
      <c r="A12" s="117"/>
      <c r="B12" s="119"/>
      <c r="C12" s="121"/>
      <c r="D12" s="121"/>
      <c r="E12" s="121"/>
      <c r="F12" s="98" t="s">
        <v>6</v>
      </c>
      <c r="G12" s="98" t="s">
        <v>7</v>
      </c>
      <c r="H12" s="98" t="s">
        <v>8</v>
      </c>
      <c r="I12" s="98" t="s">
        <v>9</v>
      </c>
      <c r="K12" s="110"/>
      <c r="L12" s="110"/>
      <c r="M12" s="110"/>
      <c r="N12" s="110"/>
    </row>
    <row r="13" spans="1:14" ht="29.25" customHeight="1">
      <c r="A13" s="117"/>
      <c r="B13" s="119"/>
      <c r="C13" s="121"/>
      <c r="D13" s="121"/>
      <c r="E13" s="121"/>
      <c r="F13" s="98"/>
      <c r="G13" s="98"/>
      <c r="H13" s="98"/>
      <c r="I13" s="98"/>
      <c r="K13" s="110"/>
      <c r="L13" s="110"/>
      <c r="M13" s="110"/>
      <c r="N13" s="110"/>
    </row>
    <row r="14" spans="1:9" ht="14.25" customHeight="1">
      <c r="A14" s="4" t="s">
        <v>11</v>
      </c>
      <c r="B14" s="111"/>
      <c r="C14" s="111"/>
      <c r="D14" s="111"/>
      <c r="E14" s="111"/>
      <c r="F14" s="111"/>
      <c r="G14" s="111"/>
      <c r="H14" s="111"/>
      <c r="I14" s="111"/>
    </row>
    <row r="15" spans="1:10" ht="42" customHeight="1">
      <c r="A15" s="26" t="s">
        <v>69</v>
      </c>
      <c r="B15" s="5">
        <v>1</v>
      </c>
      <c r="C15" s="6">
        <v>2640</v>
      </c>
      <c r="D15" s="6">
        <v>3127.6</v>
      </c>
      <c r="E15" s="6">
        <v>3127.6</v>
      </c>
      <c r="F15" s="6">
        <v>781.9</v>
      </c>
      <c r="G15" s="6">
        <v>781.9</v>
      </c>
      <c r="H15" s="6">
        <v>781.9</v>
      </c>
      <c r="I15" s="6">
        <v>781.9</v>
      </c>
      <c r="J15" s="7">
        <f aca="true" t="shared" si="0" ref="J15:J25">F15+G15+H15+I15</f>
        <v>3127.6</v>
      </c>
    </row>
    <row r="16" spans="1:10" ht="15.75">
      <c r="A16" s="25" t="s">
        <v>12</v>
      </c>
      <c r="B16" s="8">
        <v>2</v>
      </c>
      <c r="C16" s="6">
        <v>440</v>
      </c>
      <c r="D16" s="6">
        <v>521.3</v>
      </c>
      <c r="E16" s="6">
        <v>521.3</v>
      </c>
      <c r="F16" s="6">
        <v>130.4</v>
      </c>
      <c r="G16" s="6">
        <v>130.3</v>
      </c>
      <c r="H16" s="6">
        <v>130.3</v>
      </c>
      <c r="I16" s="6">
        <v>130.3</v>
      </c>
      <c r="J16" s="7">
        <f t="shared" si="0"/>
        <v>521.3000000000001</v>
      </c>
    </row>
    <row r="17" spans="1:10" ht="57" customHeight="1">
      <c r="A17" s="26" t="s">
        <v>13</v>
      </c>
      <c r="B17" s="8">
        <v>3</v>
      </c>
      <c r="C17" s="10">
        <f>C15-C16</f>
        <v>2200</v>
      </c>
      <c r="D17" s="10">
        <f aca="true" t="shared" si="1" ref="D17:I17">D15-D16</f>
        <v>2606.3</v>
      </c>
      <c r="E17" s="10">
        <f t="shared" si="1"/>
        <v>2606.3</v>
      </c>
      <c r="F17" s="10">
        <f t="shared" si="1"/>
        <v>651.5</v>
      </c>
      <c r="G17" s="10">
        <f t="shared" si="1"/>
        <v>651.5999999999999</v>
      </c>
      <c r="H17" s="10">
        <f t="shared" si="1"/>
        <v>651.5999999999999</v>
      </c>
      <c r="I17" s="10">
        <f t="shared" si="1"/>
        <v>651.5999999999999</v>
      </c>
      <c r="J17" s="7">
        <f t="shared" si="0"/>
        <v>2606.2999999999997</v>
      </c>
    </row>
    <row r="18" spans="1:10" ht="28.5" customHeight="1">
      <c r="A18" s="26" t="s">
        <v>14</v>
      </c>
      <c r="B18" s="8">
        <v>4</v>
      </c>
      <c r="C18" s="10">
        <f>C19</f>
        <v>756</v>
      </c>
      <c r="D18" s="10">
        <f>D19</f>
        <v>996</v>
      </c>
      <c r="E18" s="10">
        <f>E19</f>
        <v>996</v>
      </c>
      <c r="F18" s="10">
        <v>249</v>
      </c>
      <c r="G18" s="10">
        <v>249</v>
      </c>
      <c r="H18" s="10">
        <v>249</v>
      </c>
      <c r="I18" s="10">
        <v>249</v>
      </c>
      <c r="J18" s="7">
        <f t="shared" si="0"/>
        <v>996</v>
      </c>
    </row>
    <row r="19" spans="1:10" ht="27.75" customHeight="1">
      <c r="A19" s="34" t="s">
        <v>70</v>
      </c>
      <c r="B19" s="54" t="s">
        <v>73</v>
      </c>
      <c r="C19" s="6">
        <v>756</v>
      </c>
      <c r="D19" s="6">
        <v>996</v>
      </c>
      <c r="E19" s="6">
        <v>996</v>
      </c>
      <c r="F19" s="44" t="s">
        <v>74</v>
      </c>
      <c r="G19" s="44" t="s">
        <v>74</v>
      </c>
      <c r="H19" s="44" t="s">
        <v>74</v>
      </c>
      <c r="I19" s="44" t="str">
        <f>H19</f>
        <v>х</v>
      </c>
      <c r="J19" s="7" t="e">
        <f t="shared" si="0"/>
        <v>#VALUE!</v>
      </c>
    </row>
    <row r="20" spans="1:12" ht="17.25" customHeight="1">
      <c r="A20" s="35" t="s">
        <v>15</v>
      </c>
      <c r="B20" s="36">
        <v>5</v>
      </c>
      <c r="C20" s="10">
        <f>C17+C18</f>
        <v>2956</v>
      </c>
      <c r="D20" s="10">
        <f aca="true" t="shared" si="2" ref="D20:I20">D17+D18</f>
        <v>3602.3</v>
      </c>
      <c r="E20" s="10">
        <f t="shared" si="2"/>
        <v>3602.3</v>
      </c>
      <c r="F20" s="82">
        <v>900.6</v>
      </c>
      <c r="G20" s="10">
        <f t="shared" si="2"/>
        <v>900.5999999999999</v>
      </c>
      <c r="H20" s="10">
        <f t="shared" si="2"/>
        <v>900.5999999999999</v>
      </c>
      <c r="I20" s="10">
        <f t="shared" si="2"/>
        <v>900.5999999999999</v>
      </c>
      <c r="J20" s="7">
        <f t="shared" si="0"/>
        <v>3602.3999999999996</v>
      </c>
      <c r="L20" s="83">
        <v>900.6</v>
      </c>
    </row>
    <row r="21" spans="1:10" ht="15.75">
      <c r="A21" s="4" t="s">
        <v>16</v>
      </c>
      <c r="B21" s="112"/>
      <c r="C21" s="112"/>
      <c r="D21" s="112"/>
      <c r="E21" s="112"/>
      <c r="F21" s="112"/>
      <c r="G21" s="112"/>
      <c r="H21" s="112"/>
      <c r="I21" s="112"/>
      <c r="J21" s="7">
        <f t="shared" si="0"/>
        <v>0</v>
      </c>
    </row>
    <row r="22" spans="1:10" ht="42" customHeight="1">
      <c r="A22" s="26" t="s">
        <v>71</v>
      </c>
      <c r="B22" s="8">
        <v>6</v>
      </c>
      <c r="C22" s="6">
        <v>451</v>
      </c>
      <c r="D22" s="6">
        <v>803</v>
      </c>
      <c r="E22" s="12">
        <v>803</v>
      </c>
      <c r="F22" s="6">
        <v>200.8</v>
      </c>
      <c r="G22" s="6">
        <v>200.8</v>
      </c>
      <c r="H22" s="6">
        <v>200.7</v>
      </c>
      <c r="I22" s="6">
        <v>200.7</v>
      </c>
      <c r="J22" s="7">
        <f t="shared" si="0"/>
        <v>803</v>
      </c>
    </row>
    <row r="23" spans="1:10" ht="15.75">
      <c r="A23" s="26" t="s">
        <v>75</v>
      </c>
      <c r="B23" s="8">
        <v>7</v>
      </c>
      <c r="C23" s="38">
        <v>533</v>
      </c>
      <c r="D23" s="38">
        <v>625.5</v>
      </c>
      <c r="E23" s="38">
        <v>625.5</v>
      </c>
      <c r="F23" s="38">
        <v>156.3</v>
      </c>
      <c r="G23" s="38">
        <v>156.4</v>
      </c>
      <c r="H23" s="38">
        <v>156.4</v>
      </c>
      <c r="I23" s="38">
        <v>156.4</v>
      </c>
      <c r="J23" s="7">
        <f t="shared" si="0"/>
        <v>625.5</v>
      </c>
    </row>
    <row r="24" spans="1:10" ht="21" customHeight="1">
      <c r="A24" s="26" t="s">
        <v>72</v>
      </c>
      <c r="B24" s="8">
        <v>8</v>
      </c>
      <c r="C24" s="6">
        <v>1179</v>
      </c>
      <c r="D24" s="6">
        <v>1096</v>
      </c>
      <c r="E24" s="6">
        <v>1096</v>
      </c>
      <c r="F24" s="6">
        <v>274</v>
      </c>
      <c r="G24" s="6">
        <v>274</v>
      </c>
      <c r="H24" s="6">
        <v>274</v>
      </c>
      <c r="I24" s="6">
        <v>274</v>
      </c>
      <c r="J24" s="7">
        <f t="shared" si="0"/>
        <v>1096</v>
      </c>
    </row>
    <row r="25" spans="1:10" ht="15.75" customHeight="1">
      <c r="A25" s="26" t="s">
        <v>76</v>
      </c>
      <c r="B25" s="8">
        <v>9</v>
      </c>
      <c r="C25" s="6">
        <v>779</v>
      </c>
      <c r="D25" s="6">
        <v>1026</v>
      </c>
      <c r="E25" s="6">
        <v>1026</v>
      </c>
      <c r="F25" s="6">
        <v>256.5</v>
      </c>
      <c r="G25" s="6">
        <v>256.5</v>
      </c>
      <c r="H25" s="6">
        <v>256.5</v>
      </c>
      <c r="I25" s="6">
        <v>256.5</v>
      </c>
      <c r="J25" s="7">
        <f t="shared" si="0"/>
        <v>1026</v>
      </c>
    </row>
    <row r="26" spans="1:14" ht="13.5" customHeight="1">
      <c r="A26" s="35" t="s">
        <v>17</v>
      </c>
      <c r="B26" s="37">
        <v>10</v>
      </c>
      <c r="C26" s="10">
        <f>C22+C23+C24+C25</f>
        <v>2942</v>
      </c>
      <c r="D26" s="10">
        <f aca="true" t="shared" si="3" ref="D26:I26">D22+D23+D24+D25</f>
        <v>3550.5</v>
      </c>
      <c r="E26" s="10">
        <f t="shared" si="3"/>
        <v>3550.5</v>
      </c>
      <c r="F26" s="82">
        <v>887.5</v>
      </c>
      <c r="G26" s="10">
        <f t="shared" si="3"/>
        <v>887.7</v>
      </c>
      <c r="H26" s="82">
        <v>887.7</v>
      </c>
      <c r="I26" s="10">
        <f t="shared" si="3"/>
        <v>887.6</v>
      </c>
      <c r="J26" s="7">
        <f aca="true" t="shared" si="4" ref="J26:J32">F26+G26+H26+I26</f>
        <v>3550.5</v>
      </c>
      <c r="L26" s="83">
        <v>887.5</v>
      </c>
      <c r="N26" s="83">
        <v>887.7</v>
      </c>
    </row>
    <row r="27" spans="1:10" ht="18" customHeight="1">
      <c r="A27" s="97" t="s">
        <v>18</v>
      </c>
      <c r="B27" s="97"/>
      <c r="C27" s="97"/>
      <c r="D27" s="97"/>
      <c r="E27" s="97"/>
      <c r="F27" s="97"/>
      <c r="G27" s="97"/>
      <c r="H27" s="97"/>
      <c r="I27" s="97"/>
      <c r="J27" s="7">
        <f t="shared" si="4"/>
        <v>0</v>
      </c>
    </row>
    <row r="28" spans="1:13" ht="26.25">
      <c r="A28" s="26" t="s">
        <v>19</v>
      </c>
      <c r="B28" s="5">
        <v>11</v>
      </c>
      <c r="C28" s="40">
        <f>C20-C26</f>
        <v>14</v>
      </c>
      <c r="D28" s="40">
        <f aca="true" t="shared" si="5" ref="D28:I28">D20-D26</f>
        <v>51.80000000000018</v>
      </c>
      <c r="E28" s="40">
        <f t="shared" si="5"/>
        <v>51.80000000000018</v>
      </c>
      <c r="F28" s="84">
        <v>12.8</v>
      </c>
      <c r="G28" s="84">
        <v>13</v>
      </c>
      <c r="H28" s="40">
        <f t="shared" si="5"/>
        <v>12.899999999999864</v>
      </c>
      <c r="I28" s="40">
        <f t="shared" si="5"/>
        <v>12.999999999999886</v>
      </c>
      <c r="J28" s="7">
        <f t="shared" si="4"/>
        <v>51.69999999999975</v>
      </c>
      <c r="L28" s="83">
        <v>12.8</v>
      </c>
      <c r="M28" s="85">
        <v>13</v>
      </c>
    </row>
    <row r="29" spans="1:13" ht="27.75" customHeight="1">
      <c r="A29" s="39" t="s">
        <v>20</v>
      </c>
      <c r="B29" s="37">
        <v>12</v>
      </c>
      <c r="C29" s="10">
        <f>C28</f>
        <v>14</v>
      </c>
      <c r="D29" s="40">
        <f aca="true" t="shared" si="6" ref="D29:I29">D28</f>
        <v>51.80000000000018</v>
      </c>
      <c r="E29" s="40">
        <f t="shared" si="6"/>
        <v>51.80000000000018</v>
      </c>
      <c r="F29" s="84">
        <f t="shared" si="6"/>
        <v>12.8</v>
      </c>
      <c r="G29" s="84">
        <f t="shared" si="6"/>
        <v>13</v>
      </c>
      <c r="H29" s="40">
        <f t="shared" si="6"/>
        <v>12.899999999999864</v>
      </c>
      <c r="I29" s="40">
        <f t="shared" si="6"/>
        <v>12.999999999999886</v>
      </c>
      <c r="J29" s="7">
        <f t="shared" si="4"/>
        <v>51.69999999999975</v>
      </c>
      <c r="L29" s="83">
        <v>12.8</v>
      </c>
      <c r="M29" s="85">
        <v>13</v>
      </c>
    </row>
    <row r="30" spans="1:12" ht="13.5" customHeight="1">
      <c r="A30" s="25" t="s">
        <v>21</v>
      </c>
      <c r="B30" s="46" t="s">
        <v>77</v>
      </c>
      <c r="C30" s="6">
        <v>14</v>
      </c>
      <c r="D30" s="6">
        <v>51.8</v>
      </c>
      <c r="E30" s="41">
        <v>51.8</v>
      </c>
      <c r="F30" s="6"/>
      <c r="G30" s="6"/>
      <c r="H30" s="6"/>
      <c r="I30" s="6"/>
      <c r="J30" s="7">
        <f t="shared" si="4"/>
        <v>0</v>
      </c>
      <c r="L30">
        <v>6654.2</v>
      </c>
    </row>
    <row r="31" spans="1:12" ht="13.5" customHeight="1">
      <c r="A31" s="25" t="s">
        <v>22</v>
      </c>
      <c r="B31" s="46" t="s">
        <v>78</v>
      </c>
      <c r="C31" s="38"/>
      <c r="D31" s="38"/>
      <c r="E31" s="38"/>
      <c r="F31" s="38"/>
      <c r="G31" s="38"/>
      <c r="H31" s="38"/>
      <c r="I31" s="38"/>
      <c r="J31" s="7">
        <f t="shared" si="4"/>
        <v>0</v>
      </c>
      <c r="L31">
        <v>359</v>
      </c>
    </row>
    <row r="32" spans="1:10" ht="20.25" customHeight="1">
      <c r="A32" s="99" t="s">
        <v>23</v>
      </c>
      <c r="B32" s="99"/>
      <c r="C32" s="99"/>
      <c r="D32" s="99"/>
      <c r="E32" s="99"/>
      <c r="F32" s="99"/>
      <c r="G32" s="99"/>
      <c r="H32" s="99"/>
      <c r="I32" s="99"/>
      <c r="J32" s="7">
        <f t="shared" si="4"/>
        <v>0</v>
      </c>
    </row>
    <row r="33" spans="1:9" ht="13.5" customHeight="1">
      <c r="A33" s="39" t="s">
        <v>24</v>
      </c>
      <c r="B33" s="11"/>
      <c r="C33" s="6">
        <v>3.4</v>
      </c>
      <c r="D33" s="41">
        <v>12.7</v>
      </c>
      <c r="E33" s="41">
        <v>12.7</v>
      </c>
      <c r="F33" s="41">
        <f>F34</f>
        <v>3.1</v>
      </c>
      <c r="G33" s="41">
        <f>G34</f>
        <v>3.2</v>
      </c>
      <c r="H33" s="41">
        <f>H34</f>
        <v>3.2</v>
      </c>
      <c r="I33" s="41">
        <f>I34</f>
        <v>3.2</v>
      </c>
    </row>
    <row r="34" spans="1:9" ht="68.25" customHeight="1">
      <c r="A34" s="26" t="s">
        <v>79</v>
      </c>
      <c r="B34" s="5">
        <v>13</v>
      </c>
      <c r="C34" s="6">
        <v>3.4</v>
      </c>
      <c r="D34" s="41">
        <v>12.7</v>
      </c>
      <c r="E34" s="41">
        <v>12.7</v>
      </c>
      <c r="F34" s="41">
        <v>3.1</v>
      </c>
      <c r="G34" s="41">
        <v>3.2</v>
      </c>
      <c r="H34" s="41">
        <v>3.2</v>
      </c>
      <c r="I34" s="41">
        <v>3.2</v>
      </c>
    </row>
    <row r="35" spans="1:9" ht="39">
      <c r="A35" s="39" t="s">
        <v>140</v>
      </c>
      <c r="B35" s="42">
        <v>14</v>
      </c>
      <c r="C35" s="6">
        <v>1198</v>
      </c>
      <c r="D35" s="16"/>
      <c r="E35" s="43" t="s">
        <v>74</v>
      </c>
      <c r="F35" s="43" t="s">
        <v>74</v>
      </c>
      <c r="G35" s="43" t="s">
        <v>74</v>
      </c>
      <c r="H35" s="43" t="s">
        <v>74</v>
      </c>
      <c r="I35" s="43" t="s">
        <v>74</v>
      </c>
    </row>
    <row r="36" spans="1:9" ht="41.25" customHeight="1">
      <c r="A36" s="39" t="s">
        <v>141</v>
      </c>
      <c r="B36" s="42">
        <v>15</v>
      </c>
      <c r="C36" s="6">
        <v>1184</v>
      </c>
      <c r="D36" s="16"/>
      <c r="E36" s="43" t="s">
        <v>74</v>
      </c>
      <c r="F36" s="43" t="s">
        <v>74</v>
      </c>
      <c r="G36" s="43" t="s">
        <v>74</v>
      </c>
      <c r="H36" s="43" t="s">
        <v>74</v>
      </c>
      <c r="I36" s="43" t="s">
        <v>74</v>
      </c>
    </row>
    <row r="37" spans="1:10" ht="42" customHeight="1">
      <c r="A37" s="101" t="s">
        <v>25</v>
      </c>
      <c r="B37" s="102"/>
      <c r="C37" s="102"/>
      <c r="D37" s="102"/>
      <c r="E37" s="102"/>
      <c r="F37" s="102"/>
      <c r="G37" s="102"/>
      <c r="H37" s="102"/>
      <c r="I37" s="103"/>
      <c r="J37" s="9"/>
    </row>
    <row r="38" spans="1:9" ht="41.25" customHeight="1">
      <c r="A38" s="39" t="s">
        <v>26</v>
      </c>
      <c r="B38" s="5">
        <v>16</v>
      </c>
      <c r="C38" s="40">
        <f>C39+C40+C42</f>
        <v>446.58</v>
      </c>
      <c r="D38" s="40">
        <f aca="true" t="shared" si="7" ref="D38:I38">D39+D40+D41</f>
        <v>532.9</v>
      </c>
      <c r="E38" s="40">
        <f t="shared" si="7"/>
        <v>532.9</v>
      </c>
      <c r="F38" s="40">
        <f t="shared" si="7"/>
        <v>133.3</v>
      </c>
      <c r="G38" s="40">
        <f t="shared" si="7"/>
        <v>133.20000000000002</v>
      </c>
      <c r="H38" s="40">
        <f t="shared" si="7"/>
        <v>133.20000000000002</v>
      </c>
      <c r="I38" s="40">
        <f t="shared" si="7"/>
        <v>133.20000000000002</v>
      </c>
    </row>
    <row r="39" spans="1:9" ht="13.5" customHeight="1">
      <c r="A39" s="25" t="s">
        <v>27</v>
      </c>
      <c r="B39" s="46" t="s">
        <v>80</v>
      </c>
      <c r="C39" s="41">
        <v>3.14</v>
      </c>
      <c r="D39" s="41">
        <v>11.6</v>
      </c>
      <c r="E39" s="41">
        <v>11.6</v>
      </c>
      <c r="F39" s="6">
        <v>2.9</v>
      </c>
      <c r="G39" s="6">
        <v>2.9</v>
      </c>
      <c r="H39" s="6">
        <v>2.9</v>
      </c>
      <c r="I39" s="6">
        <v>2.9</v>
      </c>
    </row>
    <row r="40" spans="1:9" ht="45.75" customHeight="1">
      <c r="A40" s="26" t="s">
        <v>28</v>
      </c>
      <c r="B40" s="46" t="s">
        <v>81</v>
      </c>
      <c r="C40" s="6">
        <v>440</v>
      </c>
      <c r="D40" s="6">
        <v>521.3</v>
      </c>
      <c r="E40" s="6">
        <v>521.3</v>
      </c>
      <c r="F40" s="41">
        <v>130.4</v>
      </c>
      <c r="G40" s="41">
        <v>130.3</v>
      </c>
      <c r="H40" s="41">
        <v>130.3</v>
      </c>
      <c r="I40" s="41">
        <v>130.3</v>
      </c>
    </row>
    <row r="41" spans="1:9" ht="39.75" customHeight="1">
      <c r="A41" s="26" t="s">
        <v>29</v>
      </c>
      <c r="B41" s="46" t="s">
        <v>82</v>
      </c>
      <c r="C41" s="6"/>
      <c r="D41" s="6"/>
      <c r="E41" s="6"/>
      <c r="F41" s="13"/>
      <c r="G41" s="13"/>
      <c r="H41" s="13"/>
      <c r="I41" s="13"/>
    </row>
    <row r="42" spans="1:9" ht="25.5" customHeight="1">
      <c r="A42" s="26" t="s">
        <v>120</v>
      </c>
      <c r="B42" s="46" t="s">
        <v>83</v>
      </c>
      <c r="C42" s="86">
        <v>3.44</v>
      </c>
      <c r="D42" s="41">
        <f aca="true" t="shared" si="8" ref="D42:I42">D33</f>
        <v>12.7</v>
      </c>
      <c r="E42" s="41">
        <f t="shared" si="8"/>
        <v>12.7</v>
      </c>
      <c r="F42" s="41">
        <f t="shared" si="8"/>
        <v>3.1</v>
      </c>
      <c r="G42" s="41">
        <f t="shared" si="8"/>
        <v>3.2</v>
      </c>
      <c r="H42" s="41">
        <f t="shared" si="8"/>
        <v>3.2</v>
      </c>
      <c r="I42" s="41">
        <f t="shared" si="8"/>
        <v>3.2</v>
      </c>
    </row>
    <row r="43" spans="1:9" ht="29.25" customHeight="1">
      <c r="A43" s="39" t="s">
        <v>30</v>
      </c>
      <c r="B43" s="5">
        <v>17</v>
      </c>
      <c r="C43" s="13"/>
      <c r="D43" s="53">
        <f aca="true" t="shared" si="9" ref="D43:I43">D44+D45+D46+D47</f>
        <v>0</v>
      </c>
      <c r="E43" s="53">
        <f t="shared" si="9"/>
        <v>0</v>
      </c>
      <c r="F43" s="53">
        <f t="shared" si="9"/>
        <v>0</v>
      </c>
      <c r="G43" s="53">
        <f t="shared" si="9"/>
        <v>0</v>
      </c>
      <c r="H43" s="53">
        <f t="shared" si="9"/>
        <v>0</v>
      </c>
      <c r="I43" s="53">
        <f t="shared" si="9"/>
        <v>0</v>
      </c>
    </row>
    <row r="44" spans="1:9" ht="43.5" customHeight="1">
      <c r="A44" s="45" t="s">
        <v>31</v>
      </c>
      <c r="B44" s="46" t="s">
        <v>84</v>
      </c>
      <c r="C44" s="13"/>
      <c r="D44" s="6"/>
      <c r="E44" s="6"/>
      <c r="F44" s="6"/>
      <c r="G44" s="6"/>
      <c r="H44" s="6"/>
      <c r="I44" s="6"/>
    </row>
    <row r="45" spans="1:9" ht="13.5" customHeight="1">
      <c r="A45" s="25" t="s">
        <v>32</v>
      </c>
      <c r="B45" s="46" t="s">
        <v>85</v>
      </c>
      <c r="C45" s="13"/>
      <c r="D45" s="13"/>
      <c r="E45" s="13"/>
      <c r="F45" s="13"/>
      <c r="G45" s="13"/>
      <c r="H45" s="13"/>
      <c r="I45" s="13"/>
    </row>
    <row r="46" spans="1:9" ht="13.5" customHeight="1">
      <c r="A46" s="25" t="s">
        <v>33</v>
      </c>
      <c r="B46" s="5" t="s">
        <v>86</v>
      </c>
      <c r="C46" s="13"/>
      <c r="D46" s="13"/>
      <c r="E46" s="13"/>
      <c r="F46" s="13"/>
      <c r="G46" s="13"/>
      <c r="H46" s="13"/>
      <c r="I46" s="13"/>
    </row>
    <row r="47" spans="1:10" ht="17.25" customHeight="1">
      <c r="A47" s="25" t="s">
        <v>34</v>
      </c>
      <c r="B47" s="47" t="s">
        <v>87</v>
      </c>
      <c r="C47" s="6"/>
      <c r="D47" s="6"/>
      <c r="E47" s="6"/>
      <c r="F47" s="6"/>
      <c r="G47" s="6"/>
      <c r="H47" s="6"/>
      <c r="I47" s="6"/>
      <c r="J47" s="7">
        <f>F47+G47+H47+I47</f>
        <v>0</v>
      </c>
    </row>
    <row r="48" spans="1:10" ht="28.5" customHeight="1">
      <c r="A48" s="39" t="s">
        <v>35</v>
      </c>
      <c r="B48" s="5">
        <v>18</v>
      </c>
      <c r="C48" s="40">
        <f>C49+C50+C52</f>
        <v>221.2</v>
      </c>
      <c r="D48" s="40">
        <f aca="true" t="shared" si="10" ref="D48:I48">D49+D50+D52</f>
        <v>259.6</v>
      </c>
      <c r="E48" s="40">
        <f t="shared" si="10"/>
        <v>259.6</v>
      </c>
      <c r="F48" s="40">
        <f t="shared" si="10"/>
        <v>64.9</v>
      </c>
      <c r="G48" s="40">
        <f t="shared" si="10"/>
        <v>64.9</v>
      </c>
      <c r="H48" s="40">
        <f t="shared" si="10"/>
        <v>64.9</v>
      </c>
      <c r="I48" s="40">
        <f t="shared" si="10"/>
        <v>64.9</v>
      </c>
      <c r="J48" s="7">
        <f>F48+G48+H48+I48</f>
        <v>259.6</v>
      </c>
    </row>
    <row r="49" spans="1:9" ht="28.5" customHeight="1">
      <c r="A49" s="26" t="s">
        <v>36</v>
      </c>
      <c r="B49" s="46" t="s">
        <v>88</v>
      </c>
      <c r="C49" s="6">
        <v>117.3</v>
      </c>
      <c r="D49" s="6">
        <v>137.6</v>
      </c>
      <c r="E49" s="6">
        <v>137.6</v>
      </c>
      <c r="F49" s="41">
        <v>34.4</v>
      </c>
      <c r="G49" s="41">
        <v>34.4</v>
      </c>
      <c r="H49" s="41">
        <v>34.4</v>
      </c>
      <c r="I49" s="41">
        <v>34.4</v>
      </c>
    </row>
    <row r="50" spans="1:10" ht="27" customHeight="1">
      <c r="A50" s="26" t="s">
        <v>37</v>
      </c>
      <c r="B50" s="47" t="s">
        <v>89</v>
      </c>
      <c r="C50" s="6">
        <f>C51</f>
        <v>0</v>
      </c>
      <c r="D50" s="6"/>
      <c r="E50" s="6"/>
      <c r="F50" s="6"/>
      <c r="G50" s="6"/>
      <c r="H50" s="6"/>
      <c r="I50" s="6"/>
      <c r="J50" s="7">
        <f>F50+G50+H50+I50</f>
        <v>0</v>
      </c>
    </row>
    <row r="51" spans="1:10" ht="25.5" customHeight="1">
      <c r="A51" s="39" t="s">
        <v>38</v>
      </c>
      <c r="B51" s="5">
        <v>19</v>
      </c>
      <c r="C51" s="6"/>
      <c r="D51" s="38"/>
      <c r="E51" s="38"/>
      <c r="F51" s="38"/>
      <c r="G51" s="38"/>
      <c r="H51" s="38"/>
      <c r="I51" s="38"/>
      <c r="J51" s="7">
        <f>F51+G51+H51+I51</f>
        <v>0</v>
      </c>
    </row>
    <row r="52" spans="1:9" ht="13.5" customHeight="1">
      <c r="A52" s="25" t="s">
        <v>39</v>
      </c>
      <c r="B52" s="52" t="s">
        <v>90</v>
      </c>
      <c r="C52" s="49">
        <v>103.9</v>
      </c>
      <c r="D52" s="71">
        <v>122</v>
      </c>
      <c r="E52" s="49">
        <v>122</v>
      </c>
      <c r="F52" s="49">
        <v>30.5</v>
      </c>
      <c r="G52" s="49">
        <v>30.5</v>
      </c>
      <c r="H52" s="49">
        <v>30.5</v>
      </c>
      <c r="I52" s="49">
        <v>30.5</v>
      </c>
    </row>
    <row r="53" spans="1:9" ht="15.75">
      <c r="A53" s="48" t="s">
        <v>91</v>
      </c>
      <c r="B53" s="51" t="s">
        <v>92</v>
      </c>
      <c r="C53" s="50"/>
      <c r="D53" s="50"/>
      <c r="E53" s="50"/>
      <c r="F53" s="50"/>
      <c r="G53" s="50"/>
      <c r="H53" s="50"/>
      <c r="I53" s="50"/>
    </row>
    <row r="54" spans="1:9" ht="15.75">
      <c r="A54" s="14"/>
      <c r="B54" s="15"/>
      <c r="C54" s="14"/>
      <c r="D54" s="14"/>
      <c r="E54" s="14"/>
      <c r="F54" s="14"/>
      <c r="G54" s="14"/>
      <c r="H54" s="14"/>
      <c r="I54" s="14"/>
    </row>
    <row r="55" spans="1:9" ht="32.25" customHeight="1">
      <c r="A55" s="14"/>
      <c r="H55" s="100" t="s">
        <v>3</v>
      </c>
      <c r="I55" s="100"/>
    </row>
    <row r="56" spans="1:9" ht="16.5">
      <c r="A56" s="104" t="s">
        <v>40</v>
      </c>
      <c r="B56" s="105"/>
      <c r="C56" s="105"/>
      <c r="D56" s="105"/>
      <c r="E56" s="105"/>
      <c r="F56" s="105"/>
      <c r="G56" s="105"/>
      <c r="H56" s="105"/>
      <c r="I56" s="106"/>
    </row>
    <row r="57" spans="1:9" ht="12.75" customHeight="1">
      <c r="A57" s="108"/>
      <c r="B57" s="98" t="s">
        <v>4</v>
      </c>
      <c r="C57" s="98" t="s">
        <v>176</v>
      </c>
      <c r="D57" s="98" t="s">
        <v>121</v>
      </c>
      <c r="E57" s="98" t="s">
        <v>134</v>
      </c>
      <c r="F57" s="107" t="s">
        <v>5</v>
      </c>
      <c r="G57" s="107"/>
      <c r="H57" s="107"/>
      <c r="I57" s="107"/>
    </row>
    <row r="58" spans="1:9" ht="12.75">
      <c r="A58" s="109"/>
      <c r="B58" s="98"/>
      <c r="C58" s="98"/>
      <c r="D58" s="98"/>
      <c r="E58" s="98"/>
      <c r="F58" s="107"/>
      <c r="G58" s="107"/>
      <c r="H58" s="107"/>
      <c r="I58" s="107"/>
    </row>
    <row r="59" spans="1:9" ht="12.75" customHeight="1">
      <c r="A59" s="109"/>
      <c r="B59" s="98"/>
      <c r="C59" s="98"/>
      <c r="D59" s="98"/>
      <c r="E59" s="98"/>
      <c r="F59" s="98" t="s">
        <v>10</v>
      </c>
      <c r="G59" s="98" t="s">
        <v>7</v>
      </c>
      <c r="H59" s="98" t="s">
        <v>8</v>
      </c>
      <c r="I59" s="98" t="s">
        <v>9</v>
      </c>
    </row>
    <row r="60" spans="1:9" ht="12.75">
      <c r="A60" s="109"/>
      <c r="B60" s="98"/>
      <c r="C60" s="98"/>
      <c r="D60" s="98"/>
      <c r="E60" s="98"/>
      <c r="F60" s="98"/>
      <c r="G60" s="98"/>
      <c r="H60" s="98"/>
      <c r="I60" s="98"/>
    </row>
    <row r="61" spans="1:15" ht="15.75">
      <c r="A61" s="39" t="s">
        <v>41</v>
      </c>
      <c r="B61" s="5">
        <v>1</v>
      </c>
      <c r="C61" s="40">
        <f>C62+C63</f>
        <v>829</v>
      </c>
      <c r="D61" s="61">
        <f aca="true" t="shared" si="11" ref="D61:I61">D62+D63</f>
        <v>1342.5</v>
      </c>
      <c r="E61" s="61">
        <f t="shared" si="11"/>
        <v>1342.5</v>
      </c>
      <c r="F61" s="91">
        <v>335.7</v>
      </c>
      <c r="G61" s="91">
        <v>335.6</v>
      </c>
      <c r="H61" s="91">
        <v>335.6</v>
      </c>
      <c r="I61" s="61">
        <f t="shared" si="11"/>
        <v>335.59999999999997</v>
      </c>
      <c r="J61" s="7">
        <f aca="true" t="shared" si="12" ref="J61:J68">F61+G61+H61+I61</f>
        <v>1342.5</v>
      </c>
      <c r="L61" s="58">
        <f aca="true" t="shared" si="13" ref="L61:L68">E61-J61</f>
        <v>0</v>
      </c>
      <c r="M61" s="83">
        <v>335.7</v>
      </c>
      <c r="N61" s="83">
        <v>335.6</v>
      </c>
      <c r="O61" s="83">
        <v>335.6</v>
      </c>
    </row>
    <row r="62" spans="1:12" ht="26.25">
      <c r="A62" s="26" t="s">
        <v>42</v>
      </c>
      <c r="B62" s="46" t="s">
        <v>93</v>
      </c>
      <c r="C62" s="6">
        <v>819.8</v>
      </c>
      <c r="D62" s="59">
        <v>1337.5</v>
      </c>
      <c r="E62" s="59">
        <v>1337.5</v>
      </c>
      <c r="F62" s="59">
        <v>334.3</v>
      </c>
      <c r="G62" s="59">
        <v>334.4</v>
      </c>
      <c r="H62" s="59">
        <v>334.4</v>
      </c>
      <c r="I62" s="59">
        <v>334.4</v>
      </c>
      <c r="J62" s="7">
        <f t="shared" si="12"/>
        <v>1337.5</v>
      </c>
      <c r="L62" s="58">
        <f t="shared" si="13"/>
        <v>0</v>
      </c>
    </row>
    <row r="63" spans="1:12" ht="15.75">
      <c r="A63" s="26" t="s">
        <v>95</v>
      </c>
      <c r="B63" s="46" t="s">
        <v>94</v>
      </c>
      <c r="C63" s="6">
        <v>9.2</v>
      </c>
      <c r="D63" s="59">
        <v>5</v>
      </c>
      <c r="E63" s="59">
        <v>5</v>
      </c>
      <c r="F63" s="59">
        <v>1.3</v>
      </c>
      <c r="G63" s="59">
        <v>1.3</v>
      </c>
      <c r="H63" s="59">
        <v>1.3</v>
      </c>
      <c r="I63" s="59">
        <v>1.2</v>
      </c>
      <c r="J63" s="7">
        <f t="shared" si="12"/>
        <v>5.1000000000000005</v>
      </c>
      <c r="L63" s="9">
        <f t="shared" si="13"/>
        <v>-0.10000000000000053</v>
      </c>
    </row>
    <row r="64" spans="1:12" ht="19.5" customHeight="1">
      <c r="A64" s="35" t="s">
        <v>43</v>
      </c>
      <c r="B64" s="37">
        <v>2</v>
      </c>
      <c r="C64" s="6">
        <v>416</v>
      </c>
      <c r="D64" s="59">
        <v>468</v>
      </c>
      <c r="E64" s="59">
        <v>468</v>
      </c>
      <c r="F64" s="59">
        <v>117</v>
      </c>
      <c r="G64" s="59">
        <v>117</v>
      </c>
      <c r="H64" s="59">
        <v>117</v>
      </c>
      <c r="I64" s="59">
        <v>117</v>
      </c>
      <c r="J64" s="7">
        <f t="shared" si="12"/>
        <v>468</v>
      </c>
      <c r="L64" s="9">
        <f t="shared" si="13"/>
        <v>0</v>
      </c>
    </row>
    <row r="65" spans="1:12" ht="15.75">
      <c r="A65" s="39" t="s">
        <v>44</v>
      </c>
      <c r="B65" s="37">
        <v>3</v>
      </c>
      <c r="C65" s="6">
        <v>117</v>
      </c>
      <c r="D65" s="59">
        <v>103</v>
      </c>
      <c r="E65" s="59">
        <v>103</v>
      </c>
      <c r="F65" s="59">
        <v>25.9</v>
      </c>
      <c r="G65" s="59">
        <v>25.7</v>
      </c>
      <c r="H65" s="59">
        <v>25.7</v>
      </c>
      <c r="I65" s="59">
        <v>25.7</v>
      </c>
      <c r="J65" s="7">
        <f t="shared" si="12"/>
        <v>103</v>
      </c>
      <c r="L65" s="9">
        <f t="shared" si="13"/>
        <v>0</v>
      </c>
    </row>
    <row r="66" spans="1:12" ht="15.75">
      <c r="A66" s="35" t="s">
        <v>45</v>
      </c>
      <c r="B66" s="37">
        <v>4</v>
      </c>
      <c r="C66" s="6">
        <v>0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7">
        <f t="shared" si="12"/>
        <v>0</v>
      </c>
      <c r="L66" s="9">
        <f t="shared" si="13"/>
        <v>0</v>
      </c>
    </row>
    <row r="67" spans="1:12" ht="15.75">
      <c r="A67" s="35" t="s">
        <v>46</v>
      </c>
      <c r="B67" s="56">
        <v>5</v>
      </c>
      <c r="C67" s="80">
        <v>801</v>
      </c>
      <c r="D67" s="60">
        <v>611</v>
      </c>
      <c r="E67" s="60">
        <v>611</v>
      </c>
      <c r="F67" s="60">
        <v>152.8</v>
      </c>
      <c r="G67" s="60">
        <v>152.8</v>
      </c>
      <c r="H67" s="60">
        <v>152.7</v>
      </c>
      <c r="I67" s="60">
        <v>152.7</v>
      </c>
      <c r="J67" s="7">
        <f t="shared" si="12"/>
        <v>611</v>
      </c>
      <c r="L67" s="9">
        <f t="shared" si="13"/>
        <v>0</v>
      </c>
    </row>
    <row r="68" spans="1:16" ht="12.75">
      <c r="A68" s="57" t="s">
        <v>47</v>
      </c>
      <c r="B68" s="73">
        <v>6</v>
      </c>
      <c r="C68" s="81">
        <f>C61+C64+C65+C66+C67</f>
        <v>2163</v>
      </c>
      <c r="D68" s="62">
        <f aca="true" t="shared" si="14" ref="D68:I68">D61+D64+D65+D66+D67</f>
        <v>2524.5</v>
      </c>
      <c r="E68" s="62">
        <f t="shared" si="14"/>
        <v>2524.5</v>
      </c>
      <c r="F68" s="92">
        <v>631.1</v>
      </c>
      <c r="G68" s="92">
        <f t="shared" si="14"/>
        <v>631.1</v>
      </c>
      <c r="H68" s="92">
        <v>631.1</v>
      </c>
      <c r="I68" s="92">
        <v>631.1</v>
      </c>
      <c r="J68" s="7">
        <f t="shared" si="12"/>
        <v>2524.4</v>
      </c>
      <c r="L68" s="9">
        <f t="shared" si="13"/>
        <v>0.09999999999990905</v>
      </c>
      <c r="M68" s="83">
        <v>631.1</v>
      </c>
      <c r="N68" s="83">
        <v>631.1</v>
      </c>
      <c r="P68" s="83">
        <v>631.1</v>
      </c>
    </row>
    <row r="69" spans="2:10" ht="15.75" customHeight="1">
      <c r="B69" s="72"/>
      <c r="J69" s="9"/>
    </row>
    <row r="70" spans="2:10" ht="15.75" customHeight="1">
      <c r="B70" s="72"/>
      <c r="J70" s="9"/>
    </row>
    <row r="71" spans="1:10" ht="15.75" customHeight="1">
      <c r="A71" s="76" t="s">
        <v>96</v>
      </c>
      <c r="B71" s="72"/>
      <c r="E71" t="s">
        <v>129</v>
      </c>
      <c r="F71" s="17" t="s">
        <v>138</v>
      </c>
      <c r="J71" s="9"/>
    </row>
    <row r="72" spans="2:10" ht="15.75" customHeight="1">
      <c r="B72" s="72"/>
      <c r="J72" s="9"/>
    </row>
    <row r="73" spans="2:10" ht="15.75" customHeight="1">
      <c r="B73" s="72"/>
      <c r="J73" s="9"/>
    </row>
    <row r="74" spans="2:10" ht="15.75" customHeight="1">
      <c r="B74" s="72"/>
      <c r="J74" s="9"/>
    </row>
    <row r="75" spans="1:9" ht="28.5" customHeight="1">
      <c r="A75" s="74"/>
      <c r="B75" s="74"/>
      <c r="C75" s="74" t="s">
        <v>122</v>
      </c>
      <c r="D75" s="74"/>
      <c r="E75" s="74"/>
      <c r="F75" s="74"/>
      <c r="G75" s="74"/>
      <c r="H75" s="74"/>
      <c r="I75" s="74"/>
    </row>
    <row r="76" spans="1:9" ht="14.25" customHeight="1">
      <c r="A76" s="95"/>
      <c r="B76" s="93" t="s">
        <v>4</v>
      </c>
      <c r="C76" s="93" t="s">
        <v>177</v>
      </c>
      <c r="D76" s="93" t="s">
        <v>124</v>
      </c>
      <c r="E76" s="93" t="s">
        <v>135</v>
      </c>
      <c r="F76" s="94" t="s">
        <v>125</v>
      </c>
      <c r="G76" s="94"/>
      <c r="H76" s="94"/>
      <c r="I76" s="94"/>
    </row>
    <row r="77" spans="1:9" ht="21" customHeight="1">
      <c r="A77" s="96"/>
      <c r="B77" s="93"/>
      <c r="C77" s="93"/>
      <c r="D77" s="93"/>
      <c r="E77" s="93"/>
      <c r="F77" s="75" t="s">
        <v>126</v>
      </c>
      <c r="G77" s="75" t="s">
        <v>7</v>
      </c>
      <c r="H77" s="75" t="s">
        <v>8</v>
      </c>
      <c r="I77" s="75" t="s">
        <v>127</v>
      </c>
    </row>
    <row r="78" spans="1:9" ht="18.75" customHeight="1">
      <c r="A78" s="77" t="s">
        <v>123</v>
      </c>
      <c r="B78" s="5">
        <v>1</v>
      </c>
      <c r="C78" s="55">
        <v>0</v>
      </c>
      <c r="D78" s="55"/>
      <c r="E78" s="55">
        <v>0</v>
      </c>
      <c r="F78" s="55">
        <v>0</v>
      </c>
      <c r="G78" s="55">
        <v>0</v>
      </c>
      <c r="H78" s="55">
        <v>0</v>
      </c>
      <c r="I78" s="55">
        <v>0</v>
      </c>
    </row>
    <row r="79" spans="1:9" ht="25.5" customHeight="1">
      <c r="A79" s="78" t="s">
        <v>128</v>
      </c>
      <c r="B79" s="5">
        <v>3</v>
      </c>
      <c r="C79" s="55">
        <v>0</v>
      </c>
      <c r="D79" s="55"/>
      <c r="E79" s="55">
        <v>0</v>
      </c>
      <c r="F79" s="55">
        <v>0</v>
      </c>
      <c r="G79" s="55">
        <v>0</v>
      </c>
      <c r="H79" s="55">
        <v>0</v>
      </c>
      <c r="I79" s="55">
        <v>0</v>
      </c>
    </row>
    <row r="80" spans="1:9" ht="26.25" customHeight="1">
      <c r="A80" s="78" t="s">
        <v>130</v>
      </c>
      <c r="B80" s="5">
        <v>4</v>
      </c>
      <c r="C80" s="55">
        <v>0</v>
      </c>
      <c r="D80" s="55"/>
      <c r="E80" s="55">
        <v>0</v>
      </c>
      <c r="F80" s="55">
        <v>0</v>
      </c>
      <c r="G80" s="55">
        <v>0</v>
      </c>
      <c r="H80" s="55">
        <v>0</v>
      </c>
      <c r="I80" s="55">
        <v>0</v>
      </c>
    </row>
    <row r="81" spans="1:9" ht="26.25" customHeight="1">
      <c r="A81" s="78" t="s">
        <v>131</v>
      </c>
      <c r="B81" s="5">
        <v>5</v>
      </c>
      <c r="C81" s="55">
        <v>0</v>
      </c>
      <c r="D81" s="55"/>
      <c r="E81" s="55">
        <v>0</v>
      </c>
      <c r="F81" s="55">
        <v>0</v>
      </c>
      <c r="G81" s="55">
        <v>0</v>
      </c>
      <c r="H81" s="55">
        <v>0</v>
      </c>
      <c r="I81" s="55">
        <v>0</v>
      </c>
    </row>
    <row r="82" spans="1:9" ht="40.5" customHeight="1">
      <c r="A82" s="78" t="s">
        <v>132</v>
      </c>
      <c r="B82" s="79">
        <v>6</v>
      </c>
      <c r="C82" s="55">
        <v>0</v>
      </c>
      <c r="D82" s="55"/>
      <c r="E82" s="55">
        <v>0</v>
      </c>
      <c r="F82" s="55">
        <v>0</v>
      </c>
      <c r="G82" s="55">
        <v>0</v>
      </c>
      <c r="H82" s="55">
        <v>0</v>
      </c>
      <c r="I82" s="55">
        <v>0</v>
      </c>
    </row>
    <row r="83" spans="1:8" ht="13.5" customHeight="1">
      <c r="A83" s="17"/>
      <c r="B83" s="72"/>
      <c r="C83" s="17"/>
      <c r="D83" s="17"/>
      <c r="E83" s="17"/>
      <c r="F83" s="17"/>
      <c r="G83" s="17"/>
      <c r="H83" s="17"/>
    </row>
    <row r="84" spans="1:8" ht="10.5" customHeight="1">
      <c r="A84" s="17" t="s">
        <v>96</v>
      </c>
      <c r="B84" s="72"/>
      <c r="C84" s="17"/>
      <c r="D84" s="17"/>
      <c r="E84" s="17"/>
      <c r="F84" s="17" t="s">
        <v>138</v>
      </c>
      <c r="G84" s="17"/>
      <c r="H84" s="17"/>
    </row>
    <row r="85" spans="1:8" ht="10.5" customHeight="1">
      <c r="A85" s="17"/>
      <c r="B85" s="72"/>
      <c r="C85" s="17"/>
      <c r="D85" s="17"/>
      <c r="E85" s="17"/>
      <c r="F85" s="17"/>
      <c r="G85" s="17"/>
      <c r="H85" s="17"/>
    </row>
    <row r="86" spans="1:8" ht="12.75">
      <c r="A86" s="17"/>
      <c r="B86" s="72"/>
      <c r="C86" s="17"/>
      <c r="D86" s="17"/>
      <c r="E86" s="17"/>
      <c r="F86" s="17"/>
      <c r="G86" s="17"/>
      <c r="H86" s="17"/>
    </row>
    <row r="87" spans="1:2" ht="12.75">
      <c r="A87" s="17"/>
      <c r="B87" s="72"/>
    </row>
    <row r="88" ht="9.75" customHeight="1">
      <c r="B88" s="17"/>
    </row>
    <row r="89" ht="12.75">
      <c r="B89" s="17"/>
    </row>
    <row r="90" ht="12.75">
      <c r="B90" s="17"/>
    </row>
    <row r="91" ht="12.75">
      <c r="B91" s="17"/>
    </row>
    <row r="92" ht="12.75">
      <c r="B92" s="17"/>
    </row>
    <row r="126" ht="12.75">
      <c r="A126" s="18"/>
    </row>
  </sheetData>
  <sheetProtection selectLockedCells="1" selectUnlockedCells="1"/>
  <mergeCells count="44">
    <mergeCell ref="F12:F13"/>
    <mergeCell ref="G2:I2"/>
    <mergeCell ref="G3:I3"/>
    <mergeCell ref="A6:I6"/>
    <mergeCell ref="A7:I7"/>
    <mergeCell ref="H8:I8"/>
    <mergeCell ref="G4:I4"/>
    <mergeCell ref="I12:I13"/>
    <mergeCell ref="K12:K13"/>
    <mergeCell ref="G12:G13"/>
    <mergeCell ref="M12:M13"/>
    <mergeCell ref="A9:I9"/>
    <mergeCell ref="A10:A13"/>
    <mergeCell ref="B10:B13"/>
    <mergeCell ref="C10:C13"/>
    <mergeCell ref="D10:D13"/>
    <mergeCell ref="E10:E13"/>
    <mergeCell ref="F10:I11"/>
    <mergeCell ref="C57:C60"/>
    <mergeCell ref="D57:D60"/>
    <mergeCell ref="E57:E60"/>
    <mergeCell ref="F57:I58"/>
    <mergeCell ref="A57:A60"/>
    <mergeCell ref="N12:N13"/>
    <mergeCell ref="B14:I14"/>
    <mergeCell ref="L12:L13"/>
    <mergeCell ref="B21:I21"/>
    <mergeCell ref="H12:H13"/>
    <mergeCell ref="A27:I27"/>
    <mergeCell ref="F59:F60"/>
    <mergeCell ref="G59:G60"/>
    <mergeCell ref="H59:H60"/>
    <mergeCell ref="I59:I60"/>
    <mergeCell ref="A32:I32"/>
    <mergeCell ref="H55:I55"/>
    <mergeCell ref="A37:I37"/>
    <mergeCell ref="A56:I56"/>
    <mergeCell ref="B57:B60"/>
    <mergeCell ref="B76:B77"/>
    <mergeCell ref="C76:C77"/>
    <mergeCell ref="D76:D77"/>
    <mergeCell ref="E76:E77"/>
    <mergeCell ref="F76:I76"/>
    <mergeCell ref="A76:A77"/>
  </mergeCells>
  <printOptions/>
  <pageMargins left="0.19652777777777777" right="0.19652777777777777" top="0.39375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35"/>
  <sheetViews>
    <sheetView zoomScale="128" zoomScaleNormal="128" zoomScalePageLayoutView="0" workbookViewId="0" topLeftCell="A22">
      <selection activeCell="F34" sqref="F34"/>
    </sheetView>
  </sheetViews>
  <sheetFormatPr defaultColWidth="11.57421875" defaultRowHeight="12.75"/>
  <cols>
    <col min="1" max="1" width="26.57421875" style="0" customWidth="1"/>
    <col min="2" max="2" width="7.140625" style="0" customWidth="1"/>
    <col min="3" max="3" width="9.7109375" style="0" customWidth="1"/>
  </cols>
  <sheetData>
    <row r="2" spans="2:4" ht="12.75">
      <c r="B2" s="132" t="s">
        <v>154</v>
      </c>
      <c r="C2" s="132"/>
      <c r="D2" s="132"/>
    </row>
    <row r="3" spans="2:4" ht="12.75">
      <c r="B3" s="90"/>
      <c r="C3" s="90"/>
      <c r="D3" s="90" t="s">
        <v>155</v>
      </c>
    </row>
    <row r="4" ht="12.75">
      <c r="A4" t="s">
        <v>114</v>
      </c>
    </row>
    <row r="5" spans="1:4" ht="15.75">
      <c r="A5" s="129"/>
      <c r="B5" s="129"/>
      <c r="C5" s="129"/>
      <c r="D5" s="129"/>
    </row>
    <row r="6" spans="1:4" ht="12.75" customHeight="1">
      <c r="A6" s="130"/>
      <c r="B6" s="131" t="s">
        <v>4</v>
      </c>
      <c r="C6" s="131" t="s">
        <v>178</v>
      </c>
      <c r="D6" s="131" t="s">
        <v>142</v>
      </c>
    </row>
    <row r="7" spans="1:4" ht="12.75">
      <c r="A7" s="130"/>
      <c r="B7" s="131"/>
      <c r="C7" s="131"/>
      <c r="D7" s="131"/>
    </row>
    <row r="8" spans="1:4" ht="12.75" customHeight="1">
      <c r="A8" s="130"/>
      <c r="B8" s="131"/>
      <c r="C8" s="131"/>
      <c r="D8" s="131"/>
    </row>
    <row r="9" spans="1:4" ht="18.75" customHeight="1">
      <c r="A9" s="130"/>
      <c r="B9" s="131"/>
      <c r="C9" s="131"/>
      <c r="D9" s="131"/>
    </row>
    <row r="10" spans="1:4" ht="36.75" customHeight="1">
      <c r="A10" s="63" t="s">
        <v>143</v>
      </c>
      <c r="B10" s="70">
        <v>1</v>
      </c>
      <c r="C10" s="87">
        <v>451</v>
      </c>
      <c r="D10" s="87">
        <v>803</v>
      </c>
    </row>
    <row r="11" spans="1:4" ht="24.75" customHeight="1">
      <c r="A11" s="64" t="s">
        <v>108</v>
      </c>
      <c r="B11" s="70">
        <v>2</v>
      </c>
      <c r="C11" s="88">
        <v>533</v>
      </c>
      <c r="D11" s="88">
        <v>625.5</v>
      </c>
    </row>
    <row r="12" spans="1:4" ht="18" customHeight="1">
      <c r="A12" s="65" t="s">
        <v>102</v>
      </c>
      <c r="B12" s="70">
        <v>3</v>
      </c>
      <c r="C12" s="87">
        <v>1.1</v>
      </c>
      <c r="D12" s="87">
        <v>1.5</v>
      </c>
    </row>
    <row r="13" spans="1:4" ht="25.5" customHeight="1">
      <c r="A13" s="65" t="s">
        <v>99</v>
      </c>
      <c r="B13" s="70">
        <v>4</v>
      </c>
      <c r="C13" s="87">
        <v>10.6</v>
      </c>
      <c r="D13" s="87">
        <v>15.8</v>
      </c>
    </row>
    <row r="14" spans="1:4" ht="12.75">
      <c r="A14" s="66" t="s">
        <v>100</v>
      </c>
      <c r="B14" s="70">
        <v>5</v>
      </c>
      <c r="C14" s="87">
        <v>272.1</v>
      </c>
      <c r="D14" s="87">
        <v>432</v>
      </c>
    </row>
    <row r="15" spans="1:4" ht="19.5" customHeight="1">
      <c r="A15" s="65" t="s">
        <v>101</v>
      </c>
      <c r="B15" s="70">
        <v>6</v>
      </c>
      <c r="C15" s="87">
        <v>60</v>
      </c>
      <c r="D15" s="87">
        <v>95.1</v>
      </c>
    </row>
    <row r="16" spans="1:4" ht="51" customHeight="1">
      <c r="A16" s="65" t="s">
        <v>144</v>
      </c>
      <c r="B16" s="70">
        <v>7</v>
      </c>
      <c r="C16" s="87">
        <v>23</v>
      </c>
      <c r="D16" s="87">
        <v>30</v>
      </c>
    </row>
    <row r="17" spans="1:4" ht="23.25" customHeight="1">
      <c r="A17" s="65" t="s">
        <v>103</v>
      </c>
      <c r="B17" s="70">
        <v>8</v>
      </c>
      <c r="C17" s="87">
        <v>9.2</v>
      </c>
      <c r="D17" s="87">
        <v>5</v>
      </c>
    </row>
    <row r="18" spans="1:4" ht="30.75" customHeight="1">
      <c r="A18" s="65" t="s">
        <v>104</v>
      </c>
      <c r="B18" s="70">
        <v>9</v>
      </c>
      <c r="C18" s="87">
        <v>84.8</v>
      </c>
      <c r="D18" s="87">
        <v>6</v>
      </c>
    </row>
    <row r="19" spans="1:4" ht="18" customHeight="1">
      <c r="A19" s="65" t="s">
        <v>145</v>
      </c>
      <c r="B19" s="70">
        <v>10</v>
      </c>
      <c r="C19" s="87">
        <v>15.8</v>
      </c>
      <c r="D19" s="87">
        <v>14.4</v>
      </c>
    </row>
    <row r="20" spans="1:4" ht="24.75" customHeight="1">
      <c r="A20" s="65" t="s">
        <v>146</v>
      </c>
      <c r="B20" s="70">
        <v>11</v>
      </c>
      <c r="C20" s="87">
        <v>42</v>
      </c>
      <c r="D20" s="87">
        <v>12</v>
      </c>
    </row>
    <row r="21" spans="1:4" ht="15.75" customHeight="1">
      <c r="A21" s="65" t="s">
        <v>105</v>
      </c>
      <c r="B21" s="70">
        <v>12</v>
      </c>
      <c r="C21" s="87">
        <v>9</v>
      </c>
      <c r="D21" s="87">
        <v>5</v>
      </c>
    </row>
    <row r="22" spans="1:4" ht="18.75" customHeight="1">
      <c r="A22" s="65" t="s">
        <v>106</v>
      </c>
      <c r="B22" s="70">
        <v>13</v>
      </c>
      <c r="C22" s="87">
        <v>2.6</v>
      </c>
      <c r="D22" s="87">
        <v>3.1</v>
      </c>
    </row>
    <row r="23" spans="1:4" ht="37.5" customHeight="1">
      <c r="A23" s="65" t="s">
        <v>147</v>
      </c>
      <c r="B23" s="70">
        <v>14</v>
      </c>
      <c r="C23" s="87">
        <v>2.8</v>
      </c>
      <c r="D23" s="87">
        <v>5.6</v>
      </c>
    </row>
    <row r="24" spans="1:4" ht="14.25" customHeight="1">
      <c r="A24" s="64" t="s">
        <v>107</v>
      </c>
      <c r="B24" s="70">
        <v>15</v>
      </c>
      <c r="C24" s="88">
        <v>1179</v>
      </c>
      <c r="D24" s="88">
        <v>1096</v>
      </c>
    </row>
    <row r="25" spans="1:6" ht="27" customHeight="1">
      <c r="A25" s="65" t="s">
        <v>109</v>
      </c>
      <c r="B25" s="70">
        <v>16</v>
      </c>
      <c r="C25" s="87">
        <v>416</v>
      </c>
      <c r="D25" s="87">
        <v>468</v>
      </c>
      <c r="F25" s="67"/>
    </row>
    <row r="26" spans="1:4" ht="28.5" customHeight="1">
      <c r="A26" s="65" t="s">
        <v>110</v>
      </c>
      <c r="B26" s="70">
        <v>17</v>
      </c>
      <c r="C26" s="87">
        <v>117</v>
      </c>
      <c r="D26" s="87">
        <v>103</v>
      </c>
    </row>
    <row r="27" spans="1:4" ht="16.5" customHeight="1">
      <c r="A27" s="68" t="s">
        <v>148</v>
      </c>
      <c r="B27" s="70">
        <v>18</v>
      </c>
      <c r="C27" s="87">
        <v>7.2</v>
      </c>
      <c r="D27" s="87">
        <v>9.6</v>
      </c>
    </row>
    <row r="28" spans="1:4" ht="19.5" customHeight="1" hidden="1">
      <c r="A28" s="65"/>
      <c r="B28" s="70">
        <v>19</v>
      </c>
      <c r="C28" s="87"/>
      <c r="D28" s="87"/>
    </row>
    <row r="29" spans="1:4" ht="16.5" customHeight="1">
      <c r="A29" s="65" t="s">
        <v>149</v>
      </c>
      <c r="B29" s="70">
        <v>20</v>
      </c>
      <c r="C29" s="87">
        <v>77.9</v>
      </c>
      <c r="D29" s="87">
        <v>103.8</v>
      </c>
    </row>
    <row r="30" spans="1:4" ht="28.5" customHeight="1">
      <c r="A30" s="65" t="s">
        <v>150</v>
      </c>
      <c r="B30" s="70">
        <v>21</v>
      </c>
      <c r="C30" s="87">
        <v>247.7</v>
      </c>
      <c r="D30" s="87">
        <v>136.6</v>
      </c>
    </row>
    <row r="31" spans="1:4" ht="24" customHeight="1">
      <c r="A31" s="65" t="s">
        <v>151</v>
      </c>
      <c r="B31" s="70">
        <v>22</v>
      </c>
      <c r="C31" s="87">
        <v>83.2</v>
      </c>
      <c r="D31" s="87">
        <v>155</v>
      </c>
    </row>
    <row r="32" spans="1:4" ht="23.25" customHeight="1">
      <c r="A32" s="65" t="s">
        <v>111</v>
      </c>
      <c r="B32" s="70">
        <v>23</v>
      </c>
      <c r="C32" s="87">
        <v>230</v>
      </c>
      <c r="D32" s="87">
        <v>120</v>
      </c>
    </row>
    <row r="33" spans="1:4" ht="29.25" customHeight="1">
      <c r="A33" s="69" t="s">
        <v>112</v>
      </c>
      <c r="B33" s="70">
        <v>24</v>
      </c>
      <c r="C33" s="88">
        <v>779</v>
      </c>
      <c r="D33" s="88">
        <v>1026</v>
      </c>
    </row>
    <row r="34" spans="1:4" ht="27" customHeight="1">
      <c r="A34" s="65" t="s">
        <v>152</v>
      </c>
      <c r="B34" s="70">
        <v>25</v>
      </c>
      <c r="C34" s="87">
        <v>23</v>
      </c>
      <c r="D34" s="87">
        <v>30</v>
      </c>
    </row>
    <row r="35" spans="1:4" ht="39" customHeight="1">
      <c r="A35" s="65" t="s">
        <v>153</v>
      </c>
      <c r="B35" s="70">
        <v>26</v>
      </c>
      <c r="C35" s="87">
        <v>756</v>
      </c>
      <c r="D35" s="87">
        <v>996</v>
      </c>
    </row>
  </sheetData>
  <sheetProtection selectLockedCells="1" selectUnlockedCells="1"/>
  <mergeCells count="6">
    <mergeCell ref="A5:D5"/>
    <mergeCell ref="A6:A9"/>
    <mergeCell ref="B6:B9"/>
    <mergeCell ref="C6:C9"/>
    <mergeCell ref="D6:D9"/>
    <mergeCell ref="B2:D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F29"/>
  <sheetViews>
    <sheetView zoomScale="128" zoomScaleNormal="128" zoomScalePageLayoutView="0" workbookViewId="0" topLeftCell="A17">
      <selection activeCell="E16" sqref="E16"/>
    </sheetView>
  </sheetViews>
  <sheetFormatPr defaultColWidth="11.57421875" defaultRowHeight="12.75"/>
  <cols>
    <col min="1" max="1" width="26.57421875" style="0" customWidth="1"/>
    <col min="2" max="2" width="7.140625" style="0" customWidth="1"/>
    <col min="3" max="3" width="9.7109375" style="0" customWidth="1"/>
  </cols>
  <sheetData>
    <row r="3" spans="2:4" ht="12.75">
      <c r="B3" s="133" t="s">
        <v>156</v>
      </c>
      <c r="C3" s="133"/>
      <c r="D3" s="133"/>
    </row>
    <row r="4" spans="2:4" ht="12.75">
      <c r="B4" s="89"/>
      <c r="C4" s="89"/>
      <c r="D4" s="89" t="s">
        <v>157</v>
      </c>
    </row>
    <row r="5" ht="12.75">
      <c r="A5" s="17" t="s">
        <v>115</v>
      </c>
    </row>
    <row r="6" spans="1:4" ht="15.75">
      <c r="A6" s="129"/>
      <c r="B6" s="129"/>
      <c r="C6" s="129"/>
      <c r="D6" s="129"/>
    </row>
    <row r="7" spans="1:4" ht="12.75" customHeight="1">
      <c r="A7" s="130"/>
      <c r="B7" s="131" t="s">
        <v>4</v>
      </c>
      <c r="C7" s="131" t="s">
        <v>179</v>
      </c>
      <c r="D7" s="131" t="s">
        <v>113</v>
      </c>
    </row>
    <row r="8" spans="1:4" ht="12.75">
      <c r="A8" s="130"/>
      <c r="B8" s="131"/>
      <c r="C8" s="131"/>
      <c r="D8" s="131"/>
    </row>
    <row r="9" spans="1:4" ht="12.75" customHeight="1">
      <c r="A9" s="130"/>
      <c r="B9" s="131"/>
      <c r="C9" s="131"/>
      <c r="D9" s="131"/>
    </row>
    <row r="10" spans="1:4" ht="18.75" customHeight="1">
      <c r="A10" s="130"/>
      <c r="B10" s="131"/>
      <c r="C10" s="131"/>
      <c r="D10" s="131"/>
    </row>
    <row r="11" spans="1:4" ht="28.5" customHeight="1">
      <c r="A11" s="64" t="s">
        <v>116</v>
      </c>
      <c r="B11" s="70">
        <v>1</v>
      </c>
      <c r="C11" s="88">
        <v>756</v>
      </c>
      <c r="D11" s="88">
        <v>996</v>
      </c>
    </row>
    <row r="12" spans="1:4" ht="39.75" customHeight="1">
      <c r="A12" s="65" t="s">
        <v>158</v>
      </c>
      <c r="B12" s="70">
        <v>2</v>
      </c>
      <c r="C12" s="87">
        <v>1</v>
      </c>
      <c r="D12" s="87">
        <v>3</v>
      </c>
    </row>
    <row r="13" spans="1:4" ht="13.5" customHeight="1">
      <c r="A13" s="65" t="s">
        <v>159</v>
      </c>
      <c r="B13" s="70">
        <v>3</v>
      </c>
      <c r="C13" s="87">
        <v>116.4</v>
      </c>
      <c r="D13" s="87">
        <v>120</v>
      </c>
    </row>
    <row r="14" spans="1:4" ht="18" customHeight="1">
      <c r="A14" s="65" t="s">
        <v>160</v>
      </c>
      <c r="B14" s="70">
        <v>4</v>
      </c>
      <c r="C14" s="87">
        <v>4.9</v>
      </c>
      <c r="D14" s="87">
        <v>6</v>
      </c>
    </row>
    <row r="15" spans="1:4" ht="21.75" customHeight="1">
      <c r="A15" s="65" t="s">
        <v>161</v>
      </c>
      <c r="B15" s="70">
        <v>5</v>
      </c>
      <c r="C15" s="87">
        <v>50.3</v>
      </c>
      <c r="D15" s="87">
        <v>25</v>
      </c>
    </row>
    <row r="16" spans="1:4" ht="39" customHeight="1">
      <c r="A16" s="65" t="s">
        <v>162</v>
      </c>
      <c r="B16" s="70">
        <v>6</v>
      </c>
      <c r="C16" s="87">
        <v>56.6</v>
      </c>
      <c r="D16" s="87">
        <v>60</v>
      </c>
    </row>
    <row r="17" spans="1:4" ht="21" customHeight="1">
      <c r="A17" s="65" t="s">
        <v>163</v>
      </c>
      <c r="B17" s="70">
        <v>7</v>
      </c>
      <c r="C17" s="87">
        <v>32.3</v>
      </c>
      <c r="D17" s="87">
        <v>45</v>
      </c>
    </row>
    <row r="18" spans="1:4" ht="23.25" customHeight="1">
      <c r="A18" s="65" t="s">
        <v>164</v>
      </c>
      <c r="B18" s="70">
        <v>8</v>
      </c>
      <c r="C18" s="87">
        <v>94.2</v>
      </c>
      <c r="D18" s="87">
        <v>140</v>
      </c>
    </row>
    <row r="19" spans="1:4" ht="25.5" customHeight="1">
      <c r="A19" s="65" t="s">
        <v>165</v>
      </c>
      <c r="B19" s="70">
        <v>9</v>
      </c>
      <c r="C19" s="87">
        <v>5</v>
      </c>
      <c r="D19" s="87">
        <v>10</v>
      </c>
    </row>
    <row r="20" spans="1:4" ht="18" customHeight="1">
      <c r="A20" s="65" t="s">
        <v>166</v>
      </c>
      <c r="B20" s="70">
        <v>10</v>
      </c>
      <c r="C20" s="87">
        <v>26</v>
      </c>
      <c r="D20" s="87">
        <v>25</v>
      </c>
    </row>
    <row r="21" spans="1:4" ht="24" customHeight="1">
      <c r="A21" s="65" t="s">
        <v>167</v>
      </c>
      <c r="B21" s="70">
        <v>11</v>
      </c>
      <c r="C21" s="87">
        <v>330.7</v>
      </c>
      <c r="D21" s="87">
        <v>80</v>
      </c>
    </row>
    <row r="22" spans="1:4" ht="15.75" customHeight="1">
      <c r="A22" s="65" t="s">
        <v>168</v>
      </c>
      <c r="B22" s="70">
        <v>12</v>
      </c>
      <c r="C22" s="87">
        <v>3.9</v>
      </c>
      <c r="D22" s="87">
        <v>0</v>
      </c>
    </row>
    <row r="23" spans="1:4" ht="25.5" customHeight="1">
      <c r="A23" s="65" t="s">
        <v>117</v>
      </c>
      <c r="B23" s="70">
        <v>13</v>
      </c>
      <c r="C23" s="87">
        <v>771.9</v>
      </c>
      <c r="D23" s="87">
        <v>986.4</v>
      </c>
    </row>
    <row r="24" spans="1:4" ht="39" customHeight="1">
      <c r="A24" s="65" t="s">
        <v>169</v>
      </c>
      <c r="B24" s="70">
        <v>14</v>
      </c>
      <c r="C24" s="87">
        <v>357.9</v>
      </c>
      <c r="D24" s="87">
        <v>800</v>
      </c>
    </row>
    <row r="25" spans="1:4" ht="14.25" customHeight="1">
      <c r="A25" s="65" t="s">
        <v>170</v>
      </c>
      <c r="B25" s="70">
        <v>15</v>
      </c>
      <c r="C25" s="87">
        <v>124.9</v>
      </c>
      <c r="D25" s="87">
        <v>166.6</v>
      </c>
    </row>
    <row r="26" spans="1:6" ht="18.75" customHeight="1">
      <c r="A26" s="65" t="s">
        <v>171</v>
      </c>
      <c r="B26" s="70">
        <v>16</v>
      </c>
      <c r="C26" s="87">
        <v>57.8</v>
      </c>
      <c r="D26" s="87">
        <v>53.3</v>
      </c>
      <c r="F26" s="67"/>
    </row>
    <row r="27" spans="1:4" ht="36.75" customHeight="1">
      <c r="A27" s="65" t="s">
        <v>172</v>
      </c>
      <c r="B27" s="70">
        <v>17</v>
      </c>
      <c r="C27" s="87">
        <v>166.2</v>
      </c>
      <c r="D27" s="87">
        <v>86</v>
      </c>
    </row>
    <row r="28" spans="1:4" ht="36.75" customHeight="1">
      <c r="A28" s="64" t="s">
        <v>173</v>
      </c>
      <c r="B28" s="70">
        <v>18</v>
      </c>
      <c r="C28" s="88">
        <v>2200</v>
      </c>
      <c r="D28" s="88">
        <v>2606.3</v>
      </c>
    </row>
    <row r="29" ht="15.75">
      <c r="A29" s="19"/>
    </row>
  </sheetData>
  <sheetProtection selectLockedCells="1" selectUnlockedCells="1"/>
  <mergeCells count="6">
    <mergeCell ref="B3:D3"/>
    <mergeCell ref="A6:D6"/>
    <mergeCell ref="A7:A10"/>
    <mergeCell ref="B7:B10"/>
    <mergeCell ref="C7:C10"/>
    <mergeCell ref="D7:D1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128" zoomScaleNormal="128" zoomScalePageLayoutView="0" workbookViewId="0" topLeftCell="A10">
      <selection activeCell="C15" sqref="C15"/>
    </sheetView>
  </sheetViews>
  <sheetFormatPr defaultColWidth="11.57421875" defaultRowHeight="12.75"/>
  <cols>
    <col min="1" max="1" width="25.28125" style="0" customWidth="1"/>
    <col min="2" max="2" width="53.00390625" style="0" customWidth="1"/>
  </cols>
  <sheetData>
    <row r="1" ht="15.75">
      <c r="B1" s="1"/>
    </row>
    <row r="2" ht="15.75">
      <c r="B2" s="2"/>
    </row>
    <row r="3" ht="15.75">
      <c r="B3" s="2"/>
    </row>
    <row r="4" ht="19.5" customHeight="1">
      <c r="B4" s="20"/>
    </row>
    <row r="6" spans="1:5" ht="36.75" customHeight="1">
      <c r="A6" s="21" t="s">
        <v>62</v>
      </c>
      <c r="B6" s="22" t="s">
        <v>97</v>
      </c>
      <c r="C6" s="14"/>
      <c r="D6" s="14"/>
      <c r="E6" s="14"/>
    </row>
    <row r="7" spans="1:5" ht="36.75" customHeight="1">
      <c r="A7" s="22" t="s">
        <v>63</v>
      </c>
      <c r="B7" s="21" t="s">
        <v>48</v>
      </c>
      <c r="C7" s="14"/>
      <c r="D7" s="14"/>
      <c r="E7" s="14"/>
    </row>
    <row r="8" spans="1:5" ht="36.75" customHeight="1">
      <c r="A8" s="21" t="s">
        <v>49</v>
      </c>
      <c r="B8" s="21" t="s">
        <v>50</v>
      </c>
      <c r="C8" s="14"/>
      <c r="D8" s="14"/>
      <c r="E8" s="14"/>
    </row>
    <row r="9" spans="1:5" ht="36.75" customHeight="1">
      <c r="A9" s="22" t="s">
        <v>51</v>
      </c>
      <c r="B9" s="21" t="s">
        <v>61</v>
      </c>
      <c r="C9" s="14"/>
      <c r="D9" s="14"/>
      <c r="E9" s="14"/>
    </row>
    <row r="10" spans="1:5" ht="36.75" customHeight="1">
      <c r="A10" s="21" t="s">
        <v>52</v>
      </c>
      <c r="B10" s="21" t="s">
        <v>53</v>
      </c>
      <c r="C10" s="14"/>
      <c r="D10" s="14"/>
      <c r="E10" s="14"/>
    </row>
    <row r="11" spans="1:5" ht="36.75" customHeight="1">
      <c r="A11" s="22" t="s">
        <v>54</v>
      </c>
      <c r="B11" s="22"/>
      <c r="C11" s="14"/>
      <c r="D11" s="14"/>
      <c r="E11" s="14"/>
    </row>
    <row r="12" spans="1:5" ht="36.75" customHeight="1">
      <c r="A12" s="21" t="s">
        <v>55</v>
      </c>
      <c r="B12" s="21" t="s">
        <v>56</v>
      </c>
      <c r="C12" s="14"/>
      <c r="D12" s="14"/>
      <c r="E12" s="14"/>
    </row>
    <row r="13" spans="1:5" ht="36.75" customHeight="1">
      <c r="A13" s="21" t="s">
        <v>57</v>
      </c>
      <c r="B13" s="24">
        <v>16</v>
      </c>
      <c r="C13" s="14"/>
      <c r="D13" s="14"/>
      <c r="E13" s="14"/>
    </row>
    <row r="14" spans="1:5" ht="36.75" customHeight="1">
      <c r="A14" s="21" t="s">
        <v>58</v>
      </c>
      <c r="B14" s="21" t="s">
        <v>98</v>
      </c>
      <c r="C14" s="14"/>
      <c r="D14" s="14"/>
      <c r="E14" s="14"/>
    </row>
    <row r="15" spans="1:5" ht="36.75" customHeight="1">
      <c r="A15" s="22" t="s">
        <v>59</v>
      </c>
      <c r="B15" s="21" t="s">
        <v>180</v>
      </c>
      <c r="C15" s="14"/>
      <c r="D15" s="14"/>
      <c r="E15" s="14"/>
    </row>
    <row r="16" spans="1:5" ht="36.75" customHeight="1">
      <c r="A16" s="21" t="s">
        <v>60</v>
      </c>
      <c r="B16" s="21"/>
      <c r="C16" s="14"/>
      <c r="D16" s="14"/>
      <c r="E16" s="14"/>
    </row>
    <row r="17" spans="1:5" ht="15.75">
      <c r="A17" s="14"/>
      <c r="B17" s="14"/>
      <c r="C17" s="14"/>
      <c r="D17" s="14"/>
      <c r="E17" s="14"/>
    </row>
    <row r="18" spans="1:5" ht="15.75">
      <c r="A18" s="14"/>
      <c r="B18" s="14"/>
      <c r="C18" s="14"/>
      <c r="D18" s="14"/>
      <c r="E18" s="14"/>
    </row>
    <row r="19" spans="1:5" ht="15.75">
      <c r="A19" s="14"/>
      <c r="B19" s="14"/>
      <c r="C19" s="14"/>
      <c r="D19" s="14"/>
      <c r="E19" s="14"/>
    </row>
    <row r="20" spans="1:5" ht="15.75">
      <c r="A20" s="14"/>
      <c r="B20" s="14"/>
      <c r="C20" s="14"/>
      <c r="D20" s="14"/>
      <c r="E20" s="14"/>
    </row>
    <row r="21" spans="1:5" ht="15.75">
      <c r="A21" s="14"/>
      <c r="B21" s="14"/>
      <c r="C21" s="14"/>
      <c r="D21" s="14"/>
      <c r="E21" s="14"/>
    </row>
    <row r="22" spans="1:5" ht="15.75">
      <c r="A22" s="14"/>
      <c r="B22" s="14"/>
      <c r="C22" s="14"/>
      <c r="D22" s="14"/>
      <c r="E22" s="14"/>
    </row>
    <row r="23" spans="1:5" ht="15.75">
      <c r="A23" s="14"/>
      <c r="B23" s="14"/>
      <c r="C23" s="14"/>
      <c r="D23" s="14"/>
      <c r="E23" s="1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kozar</cp:lastModifiedBy>
  <cp:lastPrinted>2022-09-30T12:58:17Z</cp:lastPrinted>
  <dcterms:modified xsi:type="dcterms:W3CDTF">2023-01-04T11:40:02Z</dcterms:modified>
  <cp:category/>
  <cp:version/>
  <cp:contentType/>
  <cp:contentStatus/>
</cp:coreProperties>
</file>