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 activeTab="2"/>
  </bookViews>
  <sheets>
    <sheet name="9 місяців" sheetId="1" r:id="rId1"/>
    <sheet name="доходи" sheetId="2" r:id="rId2"/>
    <sheet name=" витрати" sheetId="3" r:id="rId3"/>
  </sheets>
  <externalReferences>
    <externalReference r:id="rId4"/>
    <externalReference r:id="rId5"/>
  </externalReferences>
  <definedNames>
    <definedName name="_xlnm._FilterDatabase" localSheetId="1" hidden="1">доходи!$A$6:$AM$44</definedName>
    <definedName name="_xlnm.Print_Area" localSheetId="2">' витрати'!$A$1:$X$115</definedName>
    <definedName name="_xlnm.Print_Area" localSheetId="0">'9 місяців'!$A$1:$F$70</definedName>
  </definedNames>
  <calcPr calcId="125725" refMode="R1C1"/>
</workbook>
</file>

<file path=xl/calcChain.xml><?xml version="1.0" encoding="utf-8"?>
<calcChain xmlns="http://schemas.openxmlformats.org/spreadsheetml/2006/main">
  <c r="AM9" i="2"/>
  <c r="D29" i="1"/>
  <c r="J7" i="3"/>
  <c r="AE44" i="2"/>
  <c r="AE45" s="1"/>
  <c r="J108" i="3"/>
  <c r="J100"/>
  <c r="J67"/>
  <c r="J48"/>
  <c r="J32"/>
  <c r="J19"/>
  <c r="J34"/>
  <c r="I91"/>
  <c r="I10"/>
  <c r="E10"/>
  <c r="I9"/>
  <c r="I8"/>
  <c r="I78"/>
  <c r="I70"/>
  <c r="I69"/>
  <c r="I68"/>
  <c r="E68"/>
  <c r="I52"/>
  <c r="I53"/>
  <c r="I54"/>
  <c r="I55"/>
  <c r="I56"/>
  <c r="I57"/>
  <c r="I58"/>
  <c r="I59"/>
  <c r="I51"/>
  <c r="I50"/>
  <c r="I49"/>
  <c r="I38"/>
  <c r="I39"/>
  <c r="I40"/>
  <c r="I41"/>
  <c r="I42"/>
  <c r="I37"/>
  <c r="I36"/>
  <c r="I35"/>
  <c r="I31"/>
  <c r="I30"/>
  <c r="I22"/>
  <c r="I23"/>
  <c r="I24"/>
  <c r="I25"/>
  <c r="I26"/>
  <c r="I27"/>
  <c r="I28"/>
  <c r="I29"/>
  <c r="I21"/>
  <c r="I11"/>
  <c r="I12"/>
  <c r="I13"/>
  <c r="I14"/>
  <c r="E8"/>
  <c r="AE38" i="2"/>
  <c r="I67" i="3" l="1"/>
  <c r="I34"/>
  <c r="AA43" i="2" l="1"/>
  <c r="AA42"/>
  <c r="AA41"/>
  <c r="AA40"/>
  <c r="AA39"/>
  <c r="AA38"/>
  <c r="AA30"/>
  <c r="AA29"/>
  <c r="AA28"/>
  <c r="AA27"/>
  <c r="AA25"/>
  <c r="AA23"/>
  <c r="AA22"/>
  <c r="AA21"/>
  <c r="AA20"/>
  <c r="AA18"/>
  <c r="AA17"/>
  <c r="AA16"/>
  <c r="AA15"/>
  <c r="AA14"/>
  <c r="AA12"/>
  <c r="AA11"/>
  <c r="AA10"/>
  <c r="AA9"/>
  <c r="C54" i="1"/>
  <c r="C52"/>
  <c r="C50"/>
  <c r="C49"/>
  <c r="C48"/>
  <c r="C47"/>
  <c r="C41"/>
  <c r="C25"/>
  <c r="C24"/>
  <c r="C23"/>
  <c r="C22"/>
  <c r="C18"/>
  <c r="C16"/>
  <c r="C15"/>
  <c r="K71" i="3" l="1"/>
  <c r="I48"/>
  <c r="E21"/>
  <c r="I43" l="1"/>
  <c r="L14"/>
  <c r="K14" l="1"/>
  <c r="AE26" i="2"/>
  <c r="AE36" s="1"/>
  <c r="AE8"/>
  <c r="I71" i="3" l="1"/>
  <c r="I72"/>
  <c r="I73"/>
  <c r="I74"/>
  <c r="I76"/>
  <c r="I77"/>
  <c r="I7"/>
  <c r="I19" s="1"/>
  <c r="AM43" i="2" l="1"/>
  <c r="L91" i="3" l="1"/>
  <c r="L56"/>
  <c r="D35" i="1"/>
  <c r="D36" s="1"/>
  <c r="D17"/>
  <c r="C17" l="1"/>
  <c r="Q105" i="3"/>
  <c r="R105"/>
  <c r="S105"/>
  <c r="T105"/>
  <c r="U105"/>
  <c r="V105"/>
  <c r="W105"/>
  <c r="X105"/>
  <c r="P105"/>
  <c r="P104"/>
  <c r="O105"/>
  <c r="O104"/>
  <c r="O103"/>
  <c r="N104"/>
  <c r="N107"/>
  <c r="I107" s="1"/>
  <c r="N106"/>
  <c r="N105"/>
  <c r="N103"/>
  <c r="M105"/>
  <c r="M106"/>
  <c r="I106" s="1"/>
  <c r="M104"/>
  <c r="M103"/>
  <c r="M107"/>
  <c r="O107"/>
  <c r="O106"/>
  <c r="I105" l="1"/>
  <c r="I103"/>
  <c r="I104"/>
  <c r="E105"/>
  <c r="E91"/>
  <c r="X53"/>
  <c r="W53"/>
  <c r="V53"/>
  <c r="U53"/>
  <c r="T53"/>
  <c r="S53"/>
  <c r="R53"/>
  <c r="Q53"/>
  <c r="P53"/>
  <c r="O53"/>
  <c r="N53"/>
  <c r="M53"/>
  <c r="M52"/>
  <c r="E36"/>
  <c r="E35"/>
  <c r="X41"/>
  <c r="W41"/>
  <c r="V41"/>
  <c r="U41"/>
  <c r="T41"/>
  <c r="S41"/>
  <c r="R41"/>
  <c r="Q41"/>
  <c r="P41"/>
  <c r="O41"/>
  <c r="N41"/>
  <c r="M41"/>
  <c r="E31"/>
  <c r="E30"/>
  <c r="X26"/>
  <c r="W26"/>
  <c r="V26"/>
  <c r="U26"/>
  <c r="T26"/>
  <c r="S26"/>
  <c r="R26"/>
  <c r="Q26"/>
  <c r="P26"/>
  <c r="P101" s="1"/>
  <c r="O26"/>
  <c r="N26"/>
  <c r="M26"/>
  <c r="O25"/>
  <c r="O101" s="1"/>
  <c r="N25"/>
  <c r="M25"/>
  <c r="X21"/>
  <c r="W21"/>
  <c r="V21"/>
  <c r="U21"/>
  <c r="T21"/>
  <c r="S21"/>
  <c r="R21"/>
  <c r="Q21"/>
  <c r="P21"/>
  <c r="O21"/>
  <c r="O102" s="1"/>
  <c r="N21"/>
  <c r="N102" s="1"/>
  <c r="M21"/>
  <c r="I60"/>
  <c r="I61"/>
  <c r="E69"/>
  <c r="E70"/>
  <c r="E61"/>
  <c r="E52"/>
  <c r="E53"/>
  <c r="E54"/>
  <c r="E55"/>
  <c r="E56"/>
  <c r="E57"/>
  <c r="E58"/>
  <c r="E59"/>
  <c r="E51"/>
  <c r="E50"/>
  <c r="E49"/>
  <c r="E48" s="1"/>
  <c r="E38"/>
  <c r="E39"/>
  <c r="E40"/>
  <c r="E41"/>
  <c r="E42"/>
  <c r="E37"/>
  <c r="N67"/>
  <c r="O67"/>
  <c r="M67"/>
  <c r="O48"/>
  <c r="N48"/>
  <c r="M48"/>
  <c r="N34"/>
  <c r="O34"/>
  <c r="M34"/>
  <c r="N32"/>
  <c r="O32"/>
  <c r="P48"/>
  <c r="F32"/>
  <c r="X32"/>
  <c r="E22"/>
  <c r="E23"/>
  <c r="E24"/>
  <c r="E25"/>
  <c r="E26"/>
  <c r="E27"/>
  <c r="E28"/>
  <c r="E29"/>
  <c r="E14"/>
  <c r="E11"/>
  <c r="E12"/>
  <c r="E13"/>
  <c r="E9"/>
  <c r="P7"/>
  <c r="P19" s="1"/>
  <c r="M7"/>
  <c r="M19" s="1"/>
  <c r="N7"/>
  <c r="N19" s="1"/>
  <c r="O7"/>
  <c r="O19" s="1"/>
  <c r="F44" i="2"/>
  <c r="AB44"/>
  <c r="AC44"/>
  <c r="AD44"/>
  <c r="AA44"/>
  <c r="O100" i="3" l="1"/>
  <c r="O108" s="1"/>
  <c r="M102"/>
  <c r="I102" s="1"/>
  <c r="E32"/>
  <c r="M32"/>
  <c r="N101"/>
  <c r="N100" s="1"/>
  <c r="N108" s="1"/>
  <c r="M101"/>
  <c r="L41"/>
  <c r="O78"/>
  <c r="O80" s="1"/>
  <c r="O93" s="1"/>
  <c r="M78"/>
  <c r="M80" s="1"/>
  <c r="M93" s="1"/>
  <c r="N78"/>
  <c r="N80" s="1"/>
  <c r="N93" s="1"/>
  <c r="I32"/>
  <c r="E34"/>
  <c r="I101" l="1"/>
  <c r="I108" s="1"/>
  <c r="M100"/>
  <c r="M108" s="1"/>
  <c r="I80"/>
  <c r="I93" s="1"/>
  <c r="AI43" i="2"/>
  <c r="W43"/>
  <c r="H43"/>
  <c r="G43"/>
  <c r="E43"/>
  <c r="I100" i="3" l="1"/>
  <c r="K43"/>
  <c r="K29"/>
  <c r="F40" i="1" l="1"/>
  <c r="D37"/>
  <c r="F37" s="1"/>
  <c r="E37" l="1"/>
  <c r="D19"/>
  <c r="F26" i="2" l="1"/>
  <c r="F36" s="1"/>
  <c r="F8"/>
  <c r="K60" i="3" l="1"/>
  <c r="K61"/>
  <c r="AM30" i="2" l="1"/>
  <c r="AM34"/>
  <c r="AA8"/>
  <c r="AI13"/>
  <c r="AA26"/>
  <c r="AA36" s="1"/>
  <c r="AA45" s="1"/>
  <c r="D59" i="1" l="1"/>
  <c r="C59"/>
  <c r="W9" i="2" l="1"/>
  <c r="G9"/>
  <c r="Q34" i="3" l="1"/>
  <c r="R34"/>
  <c r="S34"/>
  <c r="T34"/>
  <c r="U34"/>
  <c r="V34"/>
  <c r="W34"/>
  <c r="X34"/>
  <c r="P34"/>
  <c r="G34"/>
  <c r="H34"/>
  <c r="F34"/>
  <c r="H48"/>
  <c r="G48"/>
  <c r="Q48"/>
  <c r="R48"/>
  <c r="S48"/>
  <c r="T48"/>
  <c r="U48"/>
  <c r="V48"/>
  <c r="W48"/>
  <c r="X48"/>
  <c r="F48"/>
  <c r="K59" l="1"/>
  <c r="L59" l="1"/>
  <c r="W32" l="1"/>
  <c r="V32"/>
  <c r="U32"/>
  <c r="T32"/>
  <c r="S32"/>
  <c r="R32"/>
  <c r="Q32"/>
  <c r="P32"/>
  <c r="L21"/>
  <c r="H27"/>
  <c r="G27"/>
  <c r="H24"/>
  <c r="G24"/>
  <c r="G32" s="1"/>
  <c r="H22"/>
  <c r="H32" s="1"/>
  <c r="E54" i="1" l="1"/>
  <c r="F54"/>
  <c r="L9" i="3" l="1"/>
  <c r="L10"/>
  <c r="L11"/>
  <c r="L12"/>
  <c r="L13"/>
  <c r="J78"/>
  <c r="L42"/>
  <c r="L44"/>
  <c r="L45"/>
  <c r="L46"/>
  <c r="L62"/>
  <c r="L63"/>
  <c r="L64"/>
  <c r="L65"/>
  <c r="K62"/>
  <c r="K63"/>
  <c r="K64"/>
  <c r="K65"/>
  <c r="K66"/>
  <c r="K67" l="1"/>
  <c r="L19"/>
  <c r="K13"/>
  <c r="K12"/>
  <c r="K11"/>
  <c r="K10"/>
  <c r="K9"/>
  <c r="J80" l="1"/>
  <c r="K78"/>
  <c r="K42"/>
  <c r="K44"/>
  <c r="K45"/>
  <c r="K46"/>
  <c r="K28"/>
  <c r="K27"/>
  <c r="J93" l="1"/>
  <c r="L93" s="1"/>
  <c r="E17" i="1"/>
  <c r="L24" i="3"/>
  <c r="X107"/>
  <c r="W107"/>
  <c r="V107"/>
  <c r="U107"/>
  <c r="T107"/>
  <c r="S107"/>
  <c r="R107"/>
  <c r="Q107"/>
  <c r="P107"/>
  <c r="H107"/>
  <c r="G107"/>
  <c r="F107"/>
  <c r="X106"/>
  <c r="W106"/>
  <c r="V106"/>
  <c r="U106"/>
  <c r="T106"/>
  <c r="S106"/>
  <c r="R106"/>
  <c r="Q106"/>
  <c r="P106"/>
  <c r="H106"/>
  <c r="G106"/>
  <c r="F106"/>
  <c r="H105"/>
  <c r="G105"/>
  <c r="F105"/>
  <c r="X104"/>
  <c r="W104"/>
  <c r="V104"/>
  <c r="U104"/>
  <c r="T104"/>
  <c r="S104"/>
  <c r="R104"/>
  <c r="Q104"/>
  <c r="H104"/>
  <c r="G104"/>
  <c r="F104"/>
  <c r="U103"/>
  <c r="Q103"/>
  <c r="P103"/>
  <c r="H103"/>
  <c r="G103"/>
  <c r="F103"/>
  <c r="Q102"/>
  <c r="P102"/>
  <c r="H102"/>
  <c r="G102"/>
  <c r="F102"/>
  <c r="H101"/>
  <c r="G101"/>
  <c r="F101"/>
  <c r="E88"/>
  <c r="E87"/>
  <c r="E86"/>
  <c r="X85"/>
  <c r="W85"/>
  <c r="V85"/>
  <c r="U85"/>
  <c r="T85"/>
  <c r="S85"/>
  <c r="R85"/>
  <c r="Q85"/>
  <c r="P85"/>
  <c r="H85"/>
  <c r="G85"/>
  <c r="F85"/>
  <c r="E85"/>
  <c r="E84"/>
  <c r="E83"/>
  <c r="E82" s="1"/>
  <c r="X82"/>
  <c r="W82"/>
  <c r="V82"/>
  <c r="U82"/>
  <c r="T82"/>
  <c r="S82"/>
  <c r="R82"/>
  <c r="Q82"/>
  <c r="P82"/>
  <c r="H82"/>
  <c r="G82"/>
  <c r="F82"/>
  <c r="E77"/>
  <c r="E76"/>
  <c r="X75"/>
  <c r="W75"/>
  <c r="V75"/>
  <c r="U75"/>
  <c r="T75"/>
  <c r="S75"/>
  <c r="R75"/>
  <c r="Q75"/>
  <c r="P75"/>
  <c r="I75" s="1"/>
  <c r="H75"/>
  <c r="G75"/>
  <c r="F75"/>
  <c r="E75"/>
  <c r="E74"/>
  <c r="E73"/>
  <c r="E72"/>
  <c r="E71"/>
  <c r="E67" s="1"/>
  <c r="L70"/>
  <c r="L69"/>
  <c r="X67"/>
  <c r="X78" s="1"/>
  <c r="W67"/>
  <c r="V67"/>
  <c r="V78" s="1"/>
  <c r="U67"/>
  <c r="U78" s="1"/>
  <c r="T67"/>
  <c r="T78" s="1"/>
  <c r="S67"/>
  <c r="S78" s="1"/>
  <c r="R67"/>
  <c r="R78" s="1"/>
  <c r="Q67"/>
  <c r="Q78" s="1"/>
  <c r="P67"/>
  <c r="P78" s="1"/>
  <c r="P80" s="1"/>
  <c r="P93" s="1"/>
  <c r="H67"/>
  <c r="H78" s="1"/>
  <c r="G67"/>
  <c r="G78" s="1"/>
  <c r="F67"/>
  <c r="F78" s="1"/>
  <c r="E65"/>
  <c r="X64"/>
  <c r="W64"/>
  <c r="V64"/>
  <c r="U64"/>
  <c r="T64"/>
  <c r="S64"/>
  <c r="R64"/>
  <c r="Q64"/>
  <c r="P64"/>
  <c r="H64"/>
  <c r="G64"/>
  <c r="F64"/>
  <c r="E64" s="1"/>
  <c r="A64"/>
  <c r="A65" s="1"/>
  <c r="X63"/>
  <c r="X62" s="1"/>
  <c r="W63"/>
  <c r="W62" s="1"/>
  <c r="V63"/>
  <c r="V62" s="1"/>
  <c r="U63"/>
  <c r="U62" s="1"/>
  <c r="T63"/>
  <c r="T62" s="1"/>
  <c r="S63"/>
  <c r="S62" s="1"/>
  <c r="R63"/>
  <c r="R62" s="1"/>
  <c r="Q63"/>
  <c r="Q62" s="1"/>
  <c r="P63"/>
  <c r="P62" s="1"/>
  <c r="H63"/>
  <c r="H62" s="1"/>
  <c r="G63"/>
  <c r="G62" s="1"/>
  <c r="F63"/>
  <c r="E63" s="1"/>
  <c r="E62" s="1"/>
  <c r="L57"/>
  <c r="L55"/>
  <c r="L53"/>
  <c r="L51"/>
  <c r="A50"/>
  <c r="A51" s="1"/>
  <c r="A52" s="1"/>
  <c r="A53" s="1"/>
  <c r="A54" s="1"/>
  <c r="A55" s="1"/>
  <c r="A56" s="1"/>
  <c r="A57" s="1"/>
  <c r="A58" s="1"/>
  <c r="L49"/>
  <c r="X46"/>
  <c r="W46"/>
  <c r="V46"/>
  <c r="U46"/>
  <c r="T46"/>
  <c r="S46"/>
  <c r="R46"/>
  <c r="Q46"/>
  <c r="P46"/>
  <c r="H46"/>
  <c r="G46"/>
  <c r="F46"/>
  <c r="E46" s="1"/>
  <c r="A46"/>
  <c r="X45"/>
  <c r="W45"/>
  <c r="W44" s="1"/>
  <c r="V45"/>
  <c r="V44" s="1"/>
  <c r="U45"/>
  <c r="U44" s="1"/>
  <c r="T45"/>
  <c r="T44" s="1"/>
  <c r="S45"/>
  <c r="S44" s="1"/>
  <c r="R45"/>
  <c r="R44" s="1"/>
  <c r="Q45"/>
  <c r="Q44" s="1"/>
  <c r="P45"/>
  <c r="P44" s="1"/>
  <c r="H45"/>
  <c r="H44" s="1"/>
  <c r="G45"/>
  <c r="G44" s="1"/>
  <c r="F45"/>
  <c r="E45" s="1"/>
  <c r="E44" s="1"/>
  <c r="X44"/>
  <c r="K41"/>
  <c r="L39"/>
  <c r="L37"/>
  <c r="A36"/>
  <c r="A37" s="1"/>
  <c r="A38" s="1"/>
  <c r="A39" s="1"/>
  <c r="A40" s="1"/>
  <c r="A41" s="1"/>
  <c r="L35"/>
  <c r="L31"/>
  <c r="L30"/>
  <c r="X101"/>
  <c r="W101"/>
  <c r="V101"/>
  <c r="U101"/>
  <c r="T101"/>
  <c r="S101"/>
  <c r="R101"/>
  <c r="Q101"/>
  <c r="K24"/>
  <c r="X103"/>
  <c r="W103"/>
  <c r="V103"/>
  <c r="T103"/>
  <c r="R103"/>
  <c r="W102"/>
  <c r="U102"/>
  <c r="S102"/>
  <c r="K21"/>
  <c r="E18"/>
  <c r="E17"/>
  <c r="E16"/>
  <c r="E15"/>
  <c r="E7" s="1"/>
  <c r="W7"/>
  <c r="W19" s="1"/>
  <c r="U7"/>
  <c r="S7"/>
  <c r="S19" s="1"/>
  <c r="Q7"/>
  <c r="Q19" s="1"/>
  <c r="X7"/>
  <c r="V7"/>
  <c r="V19" s="1"/>
  <c r="T7"/>
  <c r="R7"/>
  <c r="R19" s="1"/>
  <c r="G7"/>
  <c r="G19" s="1"/>
  <c r="F7"/>
  <c r="F19" s="1"/>
  <c r="L103" l="1"/>
  <c r="F80"/>
  <c r="F93" s="1"/>
  <c r="G80"/>
  <c r="G93" s="1"/>
  <c r="E104"/>
  <c r="Q80"/>
  <c r="Q93" s="1"/>
  <c r="S80"/>
  <c r="S93" s="1"/>
  <c r="U80"/>
  <c r="U93" s="1"/>
  <c r="R80"/>
  <c r="R93" s="1"/>
  <c r="T80"/>
  <c r="T93" s="1"/>
  <c r="V80"/>
  <c r="V93" s="1"/>
  <c r="X80"/>
  <c r="X93" s="1"/>
  <c r="E107"/>
  <c r="E106"/>
  <c r="T89"/>
  <c r="T19"/>
  <c r="X89"/>
  <c r="X19"/>
  <c r="U89"/>
  <c r="U19"/>
  <c r="L105"/>
  <c r="L104"/>
  <c r="G100"/>
  <c r="G108" s="1"/>
  <c r="L67"/>
  <c r="K55"/>
  <c r="K70"/>
  <c r="K49"/>
  <c r="K51"/>
  <c r="K37"/>
  <c r="K35"/>
  <c r="K31"/>
  <c r="K22"/>
  <c r="L22"/>
  <c r="K25"/>
  <c r="L25"/>
  <c r="K26"/>
  <c r="L26"/>
  <c r="K36"/>
  <c r="L36"/>
  <c r="K40"/>
  <c r="L40"/>
  <c r="K50"/>
  <c r="L50"/>
  <c r="K54"/>
  <c r="L54"/>
  <c r="K58"/>
  <c r="K30"/>
  <c r="K91" s="1"/>
  <c r="K39"/>
  <c r="L48"/>
  <c r="K53"/>
  <c r="K57"/>
  <c r="K23"/>
  <c r="L23"/>
  <c r="K38"/>
  <c r="L38"/>
  <c r="K52"/>
  <c r="L52"/>
  <c r="K56"/>
  <c r="W78"/>
  <c r="W80" s="1"/>
  <c r="W93" s="1"/>
  <c r="E78"/>
  <c r="K69"/>
  <c r="L34"/>
  <c r="L32"/>
  <c r="Q100"/>
  <c r="Q108" s="1"/>
  <c r="F100"/>
  <c r="H100"/>
  <c r="H108" s="1"/>
  <c r="F62"/>
  <c r="L107"/>
  <c r="Q89"/>
  <c r="P89"/>
  <c r="E19"/>
  <c r="H7"/>
  <c r="R89"/>
  <c r="R102"/>
  <c r="R100" s="1"/>
  <c r="R108" s="1"/>
  <c r="T102"/>
  <c r="T100" s="1"/>
  <c r="T108" s="1"/>
  <c r="V89"/>
  <c r="V102"/>
  <c r="V100" s="1"/>
  <c r="V108" s="1"/>
  <c r="X102"/>
  <c r="X100" s="1"/>
  <c r="X108" s="1"/>
  <c r="S103"/>
  <c r="S100" s="1"/>
  <c r="S108" s="1"/>
  <c r="K48"/>
  <c r="K104"/>
  <c r="K105"/>
  <c r="S89"/>
  <c r="U100"/>
  <c r="U108" s="1"/>
  <c r="W100"/>
  <c r="W108" s="1"/>
  <c r="F44"/>
  <c r="L106" l="1"/>
  <c r="L101"/>
  <c r="E80"/>
  <c r="E93" s="1"/>
  <c r="E103"/>
  <c r="P100"/>
  <c r="E101"/>
  <c r="E102"/>
  <c r="H19"/>
  <c r="H80" s="1"/>
  <c r="H93" s="1"/>
  <c r="F89"/>
  <c r="W89"/>
  <c r="K106"/>
  <c r="F108"/>
  <c r="K34"/>
  <c r="H89"/>
  <c r="L78"/>
  <c r="K32"/>
  <c r="K93" s="1"/>
  <c r="K107"/>
  <c r="K103"/>
  <c r="K101"/>
  <c r="G89"/>
  <c r="K102" l="1"/>
  <c r="L108"/>
  <c r="L102"/>
  <c r="P108"/>
  <c r="E100"/>
  <c r="E108" s="1"/>
  <c r="E89"/>
  <c r="K7"/>
  <c r="K19" s="1"/>
  <c r="K80" s="1"/>
  <c r="L7"/>
  <c r="I89"/>
  <c r="K100" l="1"/>
  <c r="L100"/>
  <c r="K8"/>
  <c r="L8"/>
  <c r="K108"/>
  <c r="L80"/>
  <c r="W45" i="2" l="1"/>
  <c r="G45"/>
  <c r="E45"/>
  <c r="AL44"/>
  <c r="AK44"/>
  <c r="AJ44"/>
  <c r="AH44"/>
  <c r="AG44"/>
  <c r="AF44"/>
  <c r="W44"/>
  <c r="E44" s="1"/>
  <c r="G44"/>
  <c r="AM42"/>
  <c r="AI42"/>
  <c r="W42"/>
  <c r="E42" s="1"/>
  <c r="H42" s="1"/>
  <c r="G42"/>
  <c r="AM41"/>
  <c r="AI41"/>
  <c r="W41"/>
  <c r="E41" s="1"/>
  <c r="H41" s="1"/>
  <c r="G41"/>
  <c r="AM40"/>
  <c r="AI40"/>
  <c r="W40"/>
  <c r="E40" s="1"/>
  <c r="H40" s="1"/>
  <c r="G40"/>
  <c r="AM39"/>
  <c r="AI39"/>
  <c r="W39"/>
  <c r="E39" s="1"/>
  <c r="H39" s="1"/>
  <c r="G39"/>
  <c r="AM38"/>
  <c r="AI38"/>
  <c r="AI44" s="1"/>
  <c r="W38"/>
  <c r="E38" s="1"/>
  <c r="H38" s="1"/>
  <c r="G38"/>
  <c r="W37"/>
  <c r="E37" s="1"/>
  <c r="H37" s="1"/>
  <c r="G37"/>
  <c r="W35"/>
  <c r="H35"/>
  <c r="G35"/>
  <c r="AI30"/>
  <c r="W30"/>
  <c r="E30" s="1"/>
  <c r="H30" s="1"/>
  <c r="G30"/>
  <c r="AM29"/>
  <c r="AI29"/>
  <c r="W29"/>
  <c r="E29" s="1"/>
  <c r="H29" s="1"/>
  <c r="G29"/>
  <c r="AM28"/>
  <c r="AI28"/>
  <c r="W28"/>
  <c r="E28" s="1"/>
  <c r="H28" s="1"/>
  <c r="G28"/>
  <c r="AM27"/>
  <c r="AI27"/>
  <c r="W27"/>
  <c r="E27" s="1"/>
  <c r="H27" s="1"/>
  <c r="H26" s="1"/>
  <c r="G27"/>
  <c r="AL26"/>
  <c r="AL36" s="1"/>
  <c r="AL45" s="1"/>
  <c r="AK26"/>
  <c r="AK36" s="1"/>
  <c r="AK45" s="1"/>
  <c r="AJ26"/>
  <c r="AJ36" s="1"/>
  <c r="AJ45" s="1"/>
  <c r="AI26"/>
  <c r="AH26"/>
  <c r="AH36" s="1"/>
  <c r="AH45" s="1"/>
  <c r="AG26"/>
  <c r="AG36" s="1"/>
  <c r="AG45" s="1"/>
  <c r="AF26"/>
  <c r="AF36" s="1"/>
  <c r="AF45" s="1"/>
  <c r="AD26"/>
  <c r="AD36" s="1"/>
  <c r="AC26"/>
  <c r="AC36" s="1"/>
  <c r="AC45" s="1"/>
  <c r="AB26"/>
  <c r="AB36" s="1"/>
  <c r="Z26"/>
  <c r="Z36" s="1"/>
  <c r="Y26"/>
  <c r="Y36" s="1"/>
  <c r="X26"/>
  <c r="X36" s="1"/>
  <c r="W26"/>
  <c r="E26" s="1"/>
  <c r="V26"/>
  <c r="V36" s="1"/>
  <c r="U26"/>
  <c r="U36" s="1"/>
  <c r="T26"/>
  <c r="T36" s="1"/>
  <c r="S26"/>
  <c r="S36" s="1"/>
  <c r="R26"/>
  <c r="R36" s="1"/>
  <c r="Q26"/>
  <c r="Q36" s="1"/>
  <c r="P26"/>
  <c r="P36" s="1"/>
  <c r="O26"/>
  <c r="O36" s="1"/>
  <c r="N26"/>
  <c r="N36" s="1"/>
  <c r="M26"/>
  <c r="M36" s="1"/>
  <c r="L26"/>
  <c r="L36" s="1"/>
  <c r="K26"/>
  <c r="K36" s="1"/>
  <c r="J26"/>
  <c r="J36" s="1"/>
  <c r="I26"/>
  <c r="I36" s="1"/>
  <c r="G26"/>
  <c r="AM25"/>
  <c r="AI25"/>
  <c r="W25"/>
  <c r="G25"/>
  <c r="E25"/>
  <c r="H25" s="1"/>
  <c r="AM23"/>
  <c r="AI23"/>
  <c r="W23"/>
  <c r="G23"/>
  <c r="E23"/>
  <c r="H23" s="1"/>
  <c r="AM22"/>
  <c r="AI22"/>
  <c r="W22"/>
  <c r="G22"/>
  <c r="E22"/>
  <c r="H22" s="1"/>
  <c r="AM21"/>
  <c r="AI21"/>
  <c r="W21"/>
  <c r="G21"/>
  <c r="E21"/>
  <c r="H21" s="1"/>
  <c r="AM20"/>
  <c r="AI20"/>
  <c r="W20"/>
  <c r="G20"/>
  <c r="E20"/>
  <c r="H20" s="1"/>
  <c r="W19"/>
  <c r="G19"/>
  <c r="E19"/>
  <c r="AM18"/>
  <c r="AI18"/>
  <c r="W18"/>
  <c r="E18" s="1"/>
  <c r="H18" s="1"/>
  <c r="G18"/>
  <c r="AM17"/>
  <c r="AI17"/>
  <c r="E17"/>
  <c r="AM16"/>
  <c r="AI16"/>
  <c r="W16"/>
  <c r="E16" s="1"/>
  <c r="H16" s="1"/>
  <c r="G16"/>
  <c r="AM15"/>
  <c r="AI15"/>
  <c r="W15"/>
  <c r="E15" s="1"/>
  <c r="H15" s="1"/>
  <c r="G15"/>
  <c r="AM14"/>
  <c r="AI14"/>
  <c r="W14"/>
  <c r="E14" s="1"/>
  <c r="H14" s="1"/>
  <c r="G14"/>
  <c r="AI12"/>
  <c r="W12"/>
  <c r="G12"/>
  <c r="E12"/>
  <c r="H12" s="1"/>
  <c r="AM11"/>
  <c r="AI11"/>
  <c r="W11"/>
  <c r="G11"/>
  <c r="E11"/>
  <c r="H11" s="1"/>
  <c r="AM10"/>
  <c r="AI10"/>
  <c r="W10"/>
  <c r="G10"/>
  <c r="E10"/>
  <c r="H10" s="1"/>
  <c r="AI9"/>
  <c r="W36"/>
  <c r="E36" s="1"/>
  <c r="G36"/>
  <c r="E9"/>
  <c r="AL8"/>
  <c r="AK8"/>
  <c r="AJ8"/>
  <c r="AH8"/>
  <c r="AG8"/>
  <c r="AF8"/>
  <c r="AD8"/>
  <c r="AC8"/>
  <c r="AB8"/>
  <c r="W8"/>
  <c r="G8"/>
  <c r="E8"/>
  <c r="AM8" l="1"/>
  <c r="H44"/>
  <c r="H9"/>
  <c r="H36" s="1"/>
  <c r="AI8"/>
  <c r="F45"/>
  <c r="H45" s="1"/>
  <c r="AB45"/>
  <c r="AD45"/>
  <c r="AM44"/>
  <c r="AM36"/>
  <c r="AM26"/>
  <c r="H8"/>
  <c r="H19"/>
  <c r="AI36"/>
  <c r="AI45" s="1"/>
  <c r="AM45" l="1"/>
  <c r="D46" i="1"/>
  <c r="D55" s="1"/>
  <c r="C46"/>
  <c r="C55" s="1"/>
  <c r="C19"/>
  <c r="E60" l="1"/>
  <c r="E59"/>
  <c r="F53"/>
  <c r="E53"/>
  <c r="F52"/>
  <c r="E52"/>
  <c r="E51"/>
  <c r="F50"/>
  <c r="E50"/>
  <c r="F49"/>
  <c r="E49"/>
  <c r="F48"/>
  <c r="E48"/>
  <c r="F47"/>
  <c r="E47"/>
  <c r="F46"/>
  <c r="E46"/>
  <c r="D41"/>
  <c r="D42" s="1"/>
  <c r="C42"/>
  <c r="E40"/>
  <c r="E39"/>
  <c r="E38"/>
  <c r="C36"/>
  <c r="C35"/>
  <c r="E33"/>
  <c r="E32"/>
  <c r="E31"/>
  <c r="D26"/>
  <c r="C26"/>
  <c r="F25"/>
  <c r="E25"/>
  <c r="F24"/>
  <c r="E24"/>
  <c r="F23"/>
  <c r="E23"/>
  <c r="F22"/>
  <c r="E22"/>
  <c r="F19"/>
  <c r="F18"/>
  <c r="E18"/>
  <c r="D20"/>
  <c r="C20"/>
  <c r="C28" s="1"/>
  <c r="F16"/>
  <c r="E16"/>
  <c r="F15"/>
  <c r="E15"/>
  <c r="C29" l="1"/>
  <c r="C30" s="1"/>
  <c r="D28"/>
  <c r="E55"/>
  <c r="E26"/>
  <c r="E56" s="1"/>
  <c r="F26"/>
  <c r="F56" s="1"/>
  <c r="E35"/>
  <c r="D30"/>
  <c r="F20"/>
  <c r="E20"/>
  <c r="F42"/>
  <c r="E42"/>
  <c r="E19"/>
  <c r="F35"/>
  <c r="E41"/>
  <c r="F55"/>
  <c r="F17"/>
  <c r="F41"/>
  <c r="E36" l="1"/>
  <c r="F36"/>
  <c r="F28"/>
  <c r="E28"/>
  <c r="F30"/>
  <c r="E30"/>
  <c r="F29"/>
  <c r="E29"/>
</calcChain>
</file>

<file path=xl/sharedStrings.xml><?xml version="1.0" encoding="utf-8"?>
<sst xmlns="http://schemas.openxmlformats.org/spreadsheetml/2006/main" count="391" uniqueCount="249">
  <si>
    <t>ЗАТВЕРДЖЕНО</t>
  </si>
  <si>
    <t>Директор ММКП "РБУ"</t>
  </si>
  <si>
    <t>___________Діус В.В.</t>
  </si>
  <si>
    <t>по ММКП "РБУ"</t>
  </si>
  <si>
    <t>Основні фінансові показники підприємства</t>
  </si>
  <si>
    <t>1. Формування прибутку підприємства</t>
  </si>
  <si>
    <t>код 
рядка</t>
  </si>
  <si>
    <t>Відхилення (+,-)</t>
  </si>
  <si>
    <t>Виконання %</t>
  </si>
  <si>
    <t xml:space="preserve">Доходи                 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</si>
  <si>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</si>
  <si>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</si>
  <si>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</si>
  <si>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</si>
  <si>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Чистий дохід (виручка) від реалізації продукції (товарів, робіт, послуг)</t>
  </si>
  <si>
    <t>003</t>
  </si>
  <si>
    <t>Інші операційні доходи</t>
  </si>
  <si>
    <t>004</t>
  </si>
  <si>
    <t>амортизація доріг</t>
  </si>
  <si>
    <t>004/1</t>
  </si>
  <si>
    <t>Усього доходів:</t>
  </si>
  <si>
    <t>005</t>
  </si>
  <si>
    <t>Витрати</t>
  </si>
  <si>
    <t>Собівартість реалізованої продукції (товарів, робіт та послуг)</t>
  </si>
  <si>
    <t>006</t>
  </si>
  <si>
    <t>Адміністративні витрати</t>
  </si>
  <si>
    <t>007</t>
  </si>
  <si>
    <t>Загальновиробничі витрати</t>
  </si>
  <si>
    <t>008</t>
  </si>
  <si>
    <t>Інші операційні витрати</t>
  </si>
  <si>
    <t>009</t>
  </si>
  <si>
    <t>Усього витрати:</t>
  </si>
  <si>
    <t>010</t>
  </si>
  <si>
    <t>Фінансові результати діяльності:</t>
  </si>
  <si>
    <t>Фінансовий результат від операційної діяльності</t>
  </si>
  <si>
    <t>011</t>
  </si>
  <si>
    <t>Чистий прибуток (збиток), 
у тому числі:</t>
  </si>
  <si>
    <t>012</t>
  </si>
  <si>
    <t>прибуток (збиток)</t>
  </si>
  <si>
    <t>013</t>
  </si>
  <si>
    <t>інші доходи (в т ч. фінансові)</t>
  </si>
  <si>
    <t>014</t>
  </si>
  <si>
    <t>інші витрати (списані ОЗ та інші)</t>
  </si>
  <si>
    <t>015</t>
  </si>
  <si>
    <t>витрати (дохід) з податку на прибуток</t>
  </si>
  <si>
    <t>016</t>
  </si>
  <si>
    <t>2. Обов'язкові платежі підприємства до бюджету та державних цільових фондів</t>
  </si>
  <si>
    <t>Сплата поточних податків та обов'язкових платежів до бюджету, 
у тому числі:</t>
  </si>
  <si>
    <t>ПДВ, що підлягає сплаті до бюджету за підсумками звітного періоду</t>
  </si>
  <si>
    <t>014/1</t>
  </si>
  <si>
    <t>Інші податки</t>
  </si>
  <si>
    <t>014/2</t>
  </si>
  <si>
    <t>збір за спец. викор. підземних вод</t>
  </si>
  <si>
    <t>014/2.1</t>
  </si>
  <si>
    <t>екологічний податок</t>
  </si>
  <si>
    <t>014/2.2</t>
  </si>
  <si>
    <t>земельний податок</t>
  </si>
  <si>
    <t>014/2.3</t>
  </si>
  <si>
    <t>Внески до державних цільових фондів, у тому числі:</t>
  </si>
  <si>
    <t>внески до Пенсійного фонду України</t>
  </si>
  <si>
    <t>015/1</t>
  </si>
  <si>
    <t>Елементи операційних витрат</t>
  </si>
  <si>
    <t>Матеріальні затрати, 
у тому числі:</t>
  </si>
  <si>
    <t>витрати на сировину і основні матеріали</t>
  </si>
  <si>
    <t>001/1</t>
  </si>
  <si>
    <t>001/2</t>
  </si>
  <si>
    <t>інші матеріальні витрати</t>
  </si>
  <si>
    <t>001/3</t>
  </si>
  <si>
    <t>Витрати на оплату праці</t>
  </si>
  <si>
    <t>Резерв відпусток</t>
  </si>
  <si>
    <t>Відрахування на соціальні заходи</t>
  </si>
  <si>
    <t>Амортизація</t>
  </si>
  <si>
    <t>Операційні витрати, всього</t>
  </si>
  <si>
    <t>Капітальні інвестиції</t>
  </si>
  <si>
    <t>Капітальні інвестиції, всього</t>
  </si>
  <si>
    <t>-</t>
  </si>
  <si>
    <t>придбання (виготовлення) основних засобів</t>
  </si>
  <si>
    <t>модернізація, модифікація (добудова, дообладнання, реконструкція) основних засобів</t>
  </si>
  <si>
    <t>Головний бухгалтер</t>
  </si>
  <si>
    <t>Гонак Ю.І.</t>
  </si>
  <si>
    <t>Економіст</t>
  </si>
  <si>
    <t>грн.</t>
  </si>
  <si>
    <t>Планове  виробництво</t>
  </si>
  <si>
    <t>Планова реалізація</t>
  </si>
  <si>
    <t>у тому числі</t>
  </si>
  <si>
    <t>Продукція , робота, послуга</t>
  </si>
  <si>
    <t>Одиниця виміру</t>
  </si>
  <si>
    <t>Залишок</t>
  </si>
  <si>
    <t>Виробництво</t>
  </si>
  <si>
    <t>Планова ціна</t>
  </si>
  <si>
    <t>ПДВ</t>
  </si>
  <si>
    <t>Всього</t>
  </si>
  <si>
    <t xml:space="preserve">відхилення </t>
  </si>
  <si>
    <t xml:space="preserve">виконання </t>
  </si>
  <si>
    <t>план</t>
  </si>
  <si>
    <t>факт</t>
  </si>
  <si>
    <t xml:space="preserve"> (+,-)</t>
  </si>
  <si>
    <t>%</t>
  </si>
  <si>
    <t>Утримання доріг, тротуарів, мостів, шляхопроводів, зимове утримання доріг, в т.ч.:</t>
  </si>
  <si>
    <t>1.1.</t>
  </si>
  <si>
    <t>підмітання доріг, площ міста та прибордюрної лінії</t>
  </si>
  <si>
    <t>1.2.</t>
  </si>
  <si>
    <t>поточне утримання вулиць ( в т.ч. ямковий ремонт)</t>
  </si>
  <si>
    <t>1.3.</t>
  </si>
  <si>
    <t>прибирання та вивіз снігу (в т.ч. чергування)</t>
  </si>
  <si>
    <t>1.4.</t>
  </si>
  <si>
    <t>фарбування пішохідних переходів, осьових ліній</t>
  </si>
  <si>
    <t>Утримання техзасобів дорожнього руху</t>
  </si>
  <si>
    <t>Утримання зелених насаджень</t>
  </si>
  <si>
    <t>Утримання парків, площ, скверів</t>
  </si>
  <si>
    <t>Утримання дамб русла р. Латориці та Коропецького каналу, набережних</t>
  </si>
  <si>
    <t>Утримання кладовищ міста</t>
  </si>
  <si>
    <t>Утримання вуличного освітлення , в т.ч.:</t>
  </si>
  <si>
    <t>7.1.</t>
  </si>
  <si>
    <t>Поточний ремонт вуличного освітлення</t>
  </si>
  <si>
    <t>7.2.</t>
  </si>
  <si>
    <t>Міська електроенергія</t>
  </si>
  <si>
    <t>Стихійні сміттєзвалища</t>
  </si>
  <si>
    <t>Поховання померлих одиноких громадян та осіб без певного місця проживання</t>
  </si>
  <si>
    <t>Улаштування та ремонт посадкових майданчиків на зупинках міського громадського транспорту</t>
  </si>
  <si>
    <t>Інші витрати, в т.ч.:</t>
  </si>
  <si>
    <t>11.1.</t>
  </si>
  <si>
    <t>влаштування урн та лавок</t>
  </si>
  <si>
    <t>11.2.</t>
  </si>
  <si>
    <t>11.3.</t>
  </si>
  <si>
    <t>влаштування майданчиків</t>
  </si>
  <si>
    <t>11.4.</t>
  </si>
  <si>
    <t>охорона та утримання об"єктів комунальної власності</t>
  </si>
  <si>
    <t>Поточний ремонт  вулиць міста</t>
  </si>
  <si>
    <t>Всього по доходам (міський бюджет):</t>
  </si>
  <si>
    <t>2.</t>
  </si>
  <si>
    <t>Інші доходи</t>
  </si>
  <si>
    <t>2.1.</t>
  </si>
  <si>
    <t>Відновлювальні роботи</t>
  </si>
  <si>
    <t>2.2.</t>
  </si>
  <si>
    <t>Транспортні послуги та інші</t>
  </si>
  <si>
    <t>2.3.</t>
  </si>
  <si>
    <t>Роботи з озеленення</t>
  </si>
  <si>
    <t>2.4.</t>
  </si>
  <si>
    <t>Диспетчерські послуги, ринок</t>
  </si>
  <si>
    <t>2.5.</t>
  </si>
  <si>
    <t>Ритуальні послуги</t>
  </si>
  <si>
    <t>Всього інші :</t>
  </si>
  <si>
    <t>РАЗОМ доходів :</t>
  </si>
  <si>
    <t>Директор  ММКП "РБУ"</t>
  </si>
  <si>
    <t>Діус В.В.</t>
  </si>
  <si>
    <t>Показники</t>
  </si>
  <si>
    <t>Всего</t>
  </si>
  <si>
    <t>відхилення , +/-</t>
  </si>
  <si>
    <t>виконання, %</t>
  </si>
  <si>
    <t>Сумма</t>
  </si>
  <si>
    <t>I.</t>
  </si>
  <si>
    <t>ДОХОДИ</t>
  </si>
  <si>
    <t>1.1</t>
  </si>
  <si>
    <t>Чистий дохід (виручка) від реалізації продукції   без ПДВ</t>
  </si>
  <si>
    <t>Утримання об"єктів благоустрою (УМГ)</t>
  </si>
  <si>
    <t>1.5</t>
  </si>
  <si>
    <t>ІІ.</t>
  </si>
  <si>
    <t>ВИТРАТИ</t>
  </si>
  <si>
    <t>1</t>
  </si>
  <si>
    <t>послуги МРЕМ</t>
  </si>
  <si>
    <t>е</t>
  </si>
  <si>
    <t>2</t>
  </si>
  <si>
    <t>послуги інші</t>
  </si>
  <si>
    <t>р</t>
  </si>
  <si>
    <t>3</t>
  </si>
  <si>
    <t>послуги АВЕ</t>
  </si>
  <si>
    <t>4</t>
  </si>
  <si>
    <t>5</t>
  </si>
  <si>
    <t>матеріали</t>
  </si>
  <si>
    <t>м</t>
  </si>
  <si>
    <t>6</t>
  </si>
  <si>
    <t>7</t>
  </si>
  <si>
    <t>амортизація ОЗ</t>
  </si>
  <si>
    <t>а</t>
  </si>
  <si>
    <t>8</t>
  </si>
  <si>
    <t>соб</t>
  </si>
  <si>
    <t xml:space="preserve">Заробітня плата </t>
  </si>
  <si>
    <t>о</t>
  </si>
  <si>
    <t>ЕСВ</t>
  </si>
  <si>
    <t>в</t>
  </si>
  <si>
    <t>Собівартість реалізованої продукції , товарів, робіт , послуг</t>
  </si>
  <si>
    <t>зв</t>
  </si>
  <si>
    <t>канцтовари, бланки б/о та звітності, поштові, періодичні видання, інформаційні та інші</t>
  </si>
  <si>
    <t>охоронні послуги ( Дозор)</t>
  </si>
  <si>
    <t xml:space="preserve">утримання та обслуговування оргтехніки, ЕОМ та інші </t>
  </si>
  <si>
    <t>витрати на службові автомобілі (паливо, запчастини)</t>
  </si>
  <si>
    <t>Прочие 2</t>
  </si>
  <si>
    <t>амортизація ОЗ / НМА</t>
  </si>
  <si>
    <t>електроенергія та ін комунальні платежі</t>
  </si>
  <si>
    <t>утримання та обслуговування оргтехніки, програмне забезпечення та інші (М.Е.док,  IS-PRO)</t>
  </si>
  <si>
    <t>послуги зв"язку (телефон, інтернет)</t>
  </si>
  <si>
    <t>послуги банку (розрахунково-касове обслуговування)</t>
  </si>
  <si>
    <t>Витрати на збут</t>
  </si>
  <si>
    <t>списання ОЗ</t>
  </si>
  <si>
    <t>і</t>
  </si>
  <si>
    <t>Лікарняні, одноразова матер.допомога</t>
  </si>
  <si>
    <t>ЄСВ</t>
  </si>
  <si>
    <t>Корпоративні витрати (р)</t>
  </si>
  <si>
    <t>Расходы будущих периодов</t>
  </si>
  <si>
    <t>Усього операційних витрат</t>
  </si>
  <si>
    <t>Прибуток від операційної діяльності</t>
  </si>
  <si>
    <t>Інші фінансові витрати</t>
  </si>
  <si>
    <t>кредитні відсотки</t>
  </si>
  <si>
    <t>Інші витрати</t>
  </si>
  <si>
    <t>Прибуток до оподаткування</t>
  </si>
  <si>
    <t>Податок на прибуток</t>
  </si>
  <si>
    <t>Чистий прибуток\збиток</t>
  </si>
  <si>
    <t>III. Елементи операційних витрат</t>
  </si>
  <si>
    <t>Назва статті</t>
  </si>
  <si>
    <t>Матеріальні затрати</t>
  </si>
  <si>
    <t>Ел енергія</t>
  </si>
  <si>
    <t>Ремонти та інші матеріальні затрати</t>
  </si>
  <si>
    <t>Разом</t>
  </si>
  <si>
    <t>резерв відпусток</t>
  </si>
  <si>
    <t xml:space="preserve">запчастини </t>
  </si>
  <si>
    <t>страхування /техогляд автомобілів</t>
  </si>
  <si>
    <t>відрядження</t>
  </si>
  <si>
    <t>9.1.</t>
  </si>
  <si>
    <t>11.5.</t>
  </si>
  <si>
    <t>виготовлення технічних паспортів вулиць (доріг)</t>
  </si>
  <si>
    <t>11.6.</t>
  </si>
  <si>
    <t>виготовлення паспортів паркувальних майданчиків</t>
  </si>
  <si>
    <t>11.7.</t>
  </si>
  <si>
    <t>влаштування велопарковок</t>
  </si>
  <si>
    <t>11.8.</t>
  </si>
  <si>
    <t>проведення аудиту з експертно-будівельно-технічних досліджень по об"єктам благоустрою</t>
  </si>
  <si>
    <t>1.5.</t>
  </si>
  <si>
    <t>проведення експертно-технічного обстеження шляхопроводу</t>
  </si>
  <si>
    <t>9</t>
  </si>
  <si>
    <t>___ ___________ 2023р.</t>
  </si>
  <si>
    <t>Додаток № 1 до фінансового плану на 2023 рік</t>
  </si>
  <si>
    <t>Доходи  по ММКП "РБУ" на 2023 рік</t>
  </si>
  <si>
    <t>Всього доходів за 2023 рік</t>
  </si>
  <si>
    <t>утримання пам"ятників,, ялинки, геонімів, обмежувачів руху, монтаж та демонтаж рекламних конструкцій, щитів та інвентаризація вулиць</t>
  </si>
  <si>
    <t>2.6.</t>
  </si>
  <si>
    <t>Поточний ремонт вулиць міста</t>
  </si>
  <si>
    <t>Сабов Н.М.</t>
  </si>
  <si>
    <t>Витрати  по ММКП "РБУ" на 2023 р.</t>
  </si>
  <si>
    <t>2023 рік</t>
  </si>
  <si>
    <t>страхування авто</t>
  </si>
  <si>
    <t xml:space="preserve">паливо </t>
  </si>
  <si>
    <t>навчання посадових осіб / послуги аудиту</t>
  </si>
  <si>
    <t>відшкодування збитків</t>
  </si>
  <si>
    <t>ЗВІТ ПРО ВИКОНАННЯ ФІНАНСОВОГО ПЛАНУ ПІДПРИЄМСТВА за  9 місяців 2023 року</t>
  </si>
  <si>
    <t>План 9 місяців 2023 року</t>
  </si>
  <si>
    <t>Факт 9 місяців 2023 року</t>
  </si>
  <si>
    <t>9 місяців</t>
  </si>
  <si>
    <t>9  місяців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</si>
</sst>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%"/>
  </numFmts>
  <fonts count="3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10"/>
      <color indexed="46"/>
      <name val="Arial Cyr"/>
      <family val="2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Arial Cyr"/>
      <charset val="204"/>
    </font>
    <font>
      <b/>
      <sz val="10"/>
      <color rgb="FFFF0000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46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</cellStyleXfs>
  <cellXfs count="284">
    <xf numFmtId="0" fontId="0" fillId="0" borderId="0" xfId="0"/>
    <xf numFmtId="1" fontId="1" fillId="0" borderId="0" xfId="0" applyNumberFormat="1" applyFont="1"/>
    <xf numFmtId="1" fontId="0" fillId="0" borderId="0" xfId="0" applyNumberFormat="1"/>
    <xf numFmtId="0" fontId="1" fillId="0" borderId="0" xfId="0" applyFont="1"/>
    <xf numFmtId="0" fontId="0" fillId="0" borderId="0" xfId="0" applyBorder="1"/>
    <xf numFmtId="0" fontId="3" fillId="0" borderId="0" xfId="0" applyFont="1"/>
    <xf numFmtId="0" fontId="7" fillId="0" borderId="0" xfId="2" applyNumberFormat="1" applyFont="1" applyFill="1" applyBorder="1" applyAlignment="1" applyProtection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4" borderId="0" xfId="2" applyNumberFormat="1" applyFont="1" applyFill="1" applyBorder="1" applyAlignment="1" applyProtection="1">
      <alignment vertical="top"/>
    </xf>
    <xf numFmtId="0" fontId="8" fillId="8" borderId="5" xfId="2" applyNumberFormat="1" applyFont="1" applyFill="1" applyBorder="1" applyAlignment="1" applyProtection="1">
      <alignment vertical="top"/>
    </xf>
    <xf numFmtId="0" fontId="9" fillId="8" borderId="3" xfId="2" applyNumberFormat="1" applyFont="1" applyFill="1" applyBorder="1" applyAlignment="1" applyProtection="1">
      <alignment horizontal="center" vertical="center"/>
    </xf>
    <xf numFmtId="0" fontId="8" fillId="8" borderId="1" xfId="2" applyNumberFormat="1" applyFont="1" applyFill="1" applyBorder="1" applyAlignment="1" applyProtection="1">
      <alignment horizontal="center" vertical="top"/>
    </xf>
    <xf numFmtId="2" fontId="10" fillId="0" borderId="25" xfId="2" applyNumberFormat="1" applyFont="1" applyFill="1" applyBorder="1" applyAlignment="1" applyProtection="1">
      <alignment horizontal="center"/>
    </xf>
    <xf numFmtId="1" fontId="11" fillId="9" borderId="3" xfId="2" applyNumberFormat="1" applyFont="1" applyFill="1" applyBorder="1" applyAlignment="1" applyProtection="1">
      <alignment horizontal="center" vertical="center"/>
    </xf>
    <xf numFmtId="1" fontId="11" fillId="6" borderId="3" xfId="0" applyNumberFormat="1" applyFont="1" applyFill="1" applyBorder="1" applyAlignment="1" applyProtection="1">
      <alignment horizontal="center" vertical="center"/>
    </xf>
    <xf numFmtId="0" fontId="12" fillId="0" borderId="0" xfId="2" applyNumberFormat="1" applyFont="1" applyFill="1" applyBorder="1" applyAlignment="1" applyProtection="1">
      <alignment vertical="top"/>
    </xf>
    <xf numFmtId="0" fontId="7" fillId="0" borderId="0" xfId="2" applyNumberFormat="1" applyFont="1" applyFill="1" applyBorder="1" applyAlignment="1" applyProtection="1">
      <alignment horizontal="center" vertical="top"/>
    </xf>
    <xf numFmtId="1" fontId="5" fillId="11" borderId="3" xfId="2" applyNumberFormat="1" applyFont="1" applyFill="1" applyBorder="1" applyAlignment="1" applyProtection="1">
      <alignment horizontal="center" vertical="center"/>
    </xf>
    <xf numFmtId="2" fontId="7" fillId="4" borderId="3" xfId="2" applyNumberFormat="1" applyFont="1" applyFill="1" applyBorder="1" applyAlignment="1" applyProtection="1">
      <alignment horizontal="center"/>
    </xf>
    <xf numFmtId="1" fontId="11" fillId="4" borderId="3" xfId="0" applyNumberFormat="1" applyFont="1" applyFill="1" applyBorder="1" applyAlignment="1" applyProtection="1">
      <alignment horizontal="center" vertical="center"/>
    </xf>
    <xf numFmtId="1" fontId="14" fillId="4" borderId="3" xfId="2" applyNumberFormat="1" applyFont="1" applyFill="1" applyBorder="1" applyAlignment="1" applyProtection="1">
      <alignment horizontal="center" vertical="center"/>
    </xf>
    <xf numFmtId="1" fontId="11" fillId="4" borderId="3" xfId="2" applyNumberFormat="1" applyFont="1" applyFill="1" applyBorder="1" applyAlignment="1" applyProtection="1">
      <alignment horizontal="center" vertical="center"/>
    </xf>
    <xf numFmtId="1" fontId="11" fillId="13" borderId="3" xfId="0" applyNumberFormat="1" applyFont="1" applyFill="1" applyBorder="1" applyAlignment="1" applyProtection="1">
      <alignment horizontal="center" vertical="center"/>
    </xf>
    <xf numFmtId="1" fontId="5" fillId="13" borderId="3" xfId="2" applyNumberFormat="1" applyFont="1" applyFill="1" applyBorder="1" applyAlignment="1" applyProtection="1">
      <alignment horizontal="center" vertical="center"/>
    </xf>
    <xf numFmtId="1" fontId="11" fillId="14" borderId="3" xfId="0" applyNumberFormat="1" applyFont="1" applyFill="1" applyBorder="1" applyAlignment="1" applyProtection="1">
      <alignment horizontal="center" vertical="center"/>
    </xf>
    <xf numFmtId="2" fontId="7" fillId="4" borderId="0" xfId="2" applyNumberFormat="1" applyFont="1" applyFill="1" applyBorder="1" applyAlignment="1" applyProtection="1">
      <alignment horizontal="center"/>
    </xf>
    <xf numFmtId="0" fontId="15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" fontId="13" fillId="4" borderId="3" xfId="2" applyNumberFormat="1" applyFont="1" applyFill="1" applyBorder="1" applyAlignment="1" applyProtection="1">
      <alignment horizontal="center" vertical="center"/>
    </xf>
    <xf numFmtId="1" fontId="11" fillId="5" borderId="3" xfId="2" applyNumberFormat="1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left" wrapText="1"/>
    </xf>
    <xf numFmtId="1" fontId="17" fillId="4" borderId="3" xfId="0" applyNumberFormat="1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left" wrapText="1"/>
    </xf>
    <xf numFmtId="1" fontId="17" fillId="14" borderId="3" xfId="0" applyNumberFormat="1" applyFont="1" applyFill="1" applyBorder="1" applyAlignment="1" applyProtection="1">
      <alignment horizontal="center" vertical="center"/>
    </xf>
    <xf numFmtId="0" fontId="18" fillId="4" borderId="18" xfId="0" applyFont="1" applyFill="1" applyBorder="1" applyAlignment="1">
      <alignment wrapText="1"/>
    </xf>
    <xf numFmtId="0" fontId="18" fillId="4" borderId="18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wrapText="1"/>
    </xf>
    <xf numFmtId="0" fontId="19" fillId="4" borderId="11" xfId="0" applyFont="1" applyFill="1" applyBorder="1" applyAlignment="1">
      <alignment wrapText="1"/>
    </xf>
    <xf numFmtId="0" fontId="19" fillId="4" borderId="3" xfId="0" applyFont="1" applyFill="1" applyBorder="1" applyAlignment="1">
      <alignment wrapText="1"/>
    </xf>
    <xf numFmtId="0" fontId="19" fillId="4" borderId="9" xfId="0" applyFont="1" applyFill="1" applyBorder="1" applyAlignment="1">
      <alignment wrapText="1"/>
    </xf>
    <xf numFmtId="0" fontId="19" fillId="4" borderId="2" xfId="0" applyFont="1" applyFill="1" applyBorder="1" applyAlignment="1">
      <alignment horizontal="right" wrapText="1"/>
    </xf>
    <xf numFmtId="0" fontId="20" fillId="4" borderId="31" xfId="0" applyFont="1" applyFill="1" applyBorder="1" applyAlignment="1">
      <alignment wrapText="1"/>
    </xf>
    <xf numFmtId="0" fontId="19" fillId="4" borderId="31" xfId="0" applyFont="1" applyFill="1" applyBorder="1" applyAlignment="1">
      <alignment wrapText="1"/>
    </xf>
    <xf numFmtId="0" fontId="19" fillId="4" borderId="18" xfId="0" applyFont="1" applyFill="1" applyBorder="1" applyAlignment="1">
      <alignment horizontal="right" wrapText="1"/>
    </xf>
    <xf numFmtId="0" fontId="19" fillId="4" borderId="18" xfId="0" applyFont="1" applyFill="1" applyBorder="1" applyAlignment="1">
      <alignment wrapText="1"/>
    </xf>
    <xf numFmtId="0" fontId="17" fillId="8" borderId="4" xfId="2" applyNumberFormat="1" applyFont="1" applyFill="1" applyBorder="1" applyAlignment="1" applyProtection="1">
      <alignment vertical="top"/>
    </xf>
    <xf numFmtId="0" fontId="17" fillId="8" borderId="5" xfId="2" applyNumberFormat="1" applyFont="1" applyFill="1" applyBorder="1" applyAlignment="1" applyProtection="1">
      <alignment vertical="top"/>
    </xf>
    <xf numFmtId="0" fontId="17" fillId="8" borderId="5" xfId="2" applyNumberFormat="1" applyFont="1" applyFill="1" applyBorder="1" applyAlignment="1" applyProtection="1">
      <alignment horizontal="center" vertical="top"/>
    </xf>
    <xf numFmtId="0" fontId="21" fillId="8" borderId="3" xfId="2" applyNumberFormat="1" applyFont="1" applyFill="1" applyBorder="1" applyAlignment="1" applyProtection="1">
      <alignment horizontal="center" vertical="center"/>
    </xf>
    <xf numFmtId="0" fontId="17" fillId="8" borderId="1" xfId="2" applyNumberFormat="1" applyFont="1" applyFill="1" applyBorder="1" applyAlignment="1" applyProtection="1">
      <alignment horizontal="center" vertical="top"/>
    </xf>
    <xf numFmtId="49" fontId="17" fillId="0" borderId="3" xfId="2" applyNumberFormat="1" applyFont="1" applyFill="1" applyBorder="1" applyAlignment="1" applyProtection="1">
      <alignment horizontal="center"/>
    </xf>
    <xf numFmtId="0" fontId="22" fillId="0" borderId="3" xfId="2" applyNumberFormat="1" applyFont="1" applyFill="1" applyBorder="1" applyAlignment="1" applyProtection="1">
      <alignment wrapText="1"/>
    </xf>
    <xf numFmtId="2" fontId="23" fillId="0" borderId="25" xfId="2" applyNumberFormat="1" applyFont="1" applyFill="1" applyBorder="1" applyAlignment="1" applyProtection="1">
      <alignment horizontal="center"/>
    </xf>
    <xf numFmtId="2" fontId="24" fillId="0" borderId="25" xfId="2" applyNumberFormat="1" applyFont="1" applyFill="1" applyBorder="1" applyAlignment="1" applyProtection="1">
      <alignment horizontal="center"/>
    </xf>
    <xf numFmtId="49" fontId="17" fillId="0" borderId="3" xfId="2" applyNumberFormat="1" applyFont="1" applyFill="1" applyBorder="1" applyAlignment="1" applyProtection="1"/>
    <xf numFmtId="1" fontId="17" fillId="9" borderId="3" xfId="2" applyNumberFormat="1" applyFont="1" applyFill="1" applyBorder="1" applyAlignment="1" applyProtection="1">
      <alignment horizontal="left" vertical="center" wrapText="1"/>
    </xf>
    <xf numFmtId="1" fontId="17" fillId="9" borderId="3" xfId="2" applyNumberFormat="1" applyFont="1" applyFill="1" applyBorder="1" applyAlignment="1" applyProtection="1">
      <alignment horizontal="center" vertical="center"/>
    </xf>
    <xf numFmtId="1" fontId="17" fillId="12" borderId="3" xfId="0" applyNumberFormat="1" applyFont="1" applyFill="1" applyBorder="1" applyAlignment="1" applyProtection="1">
      <alignment horizontal="center" vertical="center"/>
    </xf>
    <xf numFmtId="166" fontId="17" fillId="12" borderId="3" xfId="0" applyNumberFormat="1" applyFont="1" applyFill="1" applyBorder="1" applyAlignment="1" applyProtection="1">
      <alignment horizontal="center" vertical="center"/>
    </xf>
    <xf numFmtId="1" fontId="17" fillId="4" borderId="3" xfId="0" applyNumberFormat="1" applyFont="1" applyFill="1" applyBorder="1" applyAlignment="1" applyProtection="1">
      <alignment horizontal="left" vertical="center"/>
    </xf>
    <xf numFmtId="1" fontId="17" fillId="5" borderId="3" xfId="0" applyNumberFormat="1" applyFont="1" applyFill="1" applyBorder="1" applyAlignment="1" applyProtection="1">
      <alignment horizontal="center" vertical="center"/>
    </xf>
    <xf numFmtId="166" fontId="17" fillId="4" borderId="3" xfId="0" applyNumberFormat="1" applyFont="1" applyFill="1" applyBorder="1" applyAlignment="1" applyProtection="1">
      <alignment horizontal="center" vertical="center"/>
    </xf>
    <xf numFmtId="1" fontId="23" fillId="10" borderId="3" xfId="0" applyNumberFormat="1" applyFont="1" applyFill="1" applyBorder="1" applyAlignment="1" applyProtection="1">
      <alignment horizontal="center" vertical="center"/>
    </xf>
    <xf numFmtId="49" fontId="25" fillId="0" borderId="3" xfId="2" applyNumberFormat="1" applyFont="1" applyFill="1" applyBorder="1" applyAlignment="1" applyProtection="1"/>
    <xf numFmtId="1" fontId="17" fillId="10" borderId="3" xfId="0" applyNumberFormat="1" applyFont="1" applyFill="1" applyBorder="1" applyAlignment="1" applyProtection="1">
      <alignment horizontal="center" vertical="center"/>
    </xf>
    <xf numFmtId="1" fontId="17" fillId="6" borderId="3" xfId="0" applyNumberFormat="1" applyFont="1" applyFill="1" applyBorder="1" applyAlignment="1" applyProtection="1">
      <alignment horizontal="center" vertical="center"/>
    </xf>
    <xf numFmtId="1" fontId="15" fillId="11" borderId="3" xfId="2" applyNumberFormat="1" applyFont="1" applyFill="1" applyBorder="1" applyAlignment="1" applyProtection="1">
      <alignment horizontal="center" vertical="center"/>
    </xf>
    <xf numFmtId="1" fontId="16" fillId="11" borderId="3" xfId="2" applyNumberFormat="1" applyFont="1" applyFill="1" applyBorder="1" applyAlignment="1" applyProtection="1">
      <alignment horizontal="center" vertical="center"/>
    </xf>
    <xf numFmtId="3" fontId="16" fillId="11" borderId="3" xfId="2" applyNumberFormat="1" applyFont="1" applyFill="1" applyBorder="1" applyAlignment="1" applyProtection="1">
      <alignment horizontal="center" vertical="center"/>
    </xf>
    <xf numFmtId="166" fontId="17" fillId="11" borderId="3" xfId="0" applyNumberFormat="1" applyFont="1" applyFill="1" applyBorder="1" applyAlignment="1" applyProtection="1">
      <alignment horizontal="center" vertical="center"/>
    </xf>
    <xf numFmtId="2" fontId="23" fillId="4" borderId="3" xfId="2" applyNumberFormat="1" applyFont="1" applyFill="1" applyBorder="1" applyAlignment="1" applyProtection="1">
      <alignment horizontal="center"/>
    </xf>
    <xf numFmtId="165" fontId="17" fillId="4" borderId="3" xfId="0" applyNumberFormat="1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left" wrapText="1"/>
    </xf>
    <xf numFmtId="0" fontId="17" fillId="14" borderId="3" xfId="0" applyFont="1" applyFill="1" applyBorder="1" applyAlignment="1" applyProtection="1">
      <alignment horizontal="center" wrapText="1"/>
    </xf>
    <xf numFmtId="166" fontId="17" fillId="14" borderId="3" xfId="0" applyNumberFormat="1" applyFont="1" applyFill="1" applyBorder="1" applyAlignment="1" applyProtection="1">
      <alignment horizontal="center" vertical="center"/>
    </xf>
    <xf numFmtId="1" fontId="17" fillId="5" borderId="3" xfId="2" applyNumberFormat="1" applyFont="1" applyFill="1" applyBorder="1" applyAlignment="1" applyProtection="1">
      <alignment horizontal="center" vertical="center" wrapText="1"/>
    </xf>
    <xf numFmtId="1" fontId="17" fillId="5" borderId="3" xfId="2" applyNumberFormat="1" applyFont="1" applyFill="1" applyBorder="1" applyAlignment="1" applyProtection="1">
      <alignment horizontal="center" vertical="center"/>
    </xf>
    <xf numFmtId="3" fontId="15" fillId="5" borderId="3" xfId="2" applyNumberFormat="1" applyFont="1" applyFill="1" applyBorder="1" applyAlignment="1" applyProtection="1">
      <alignment horizontal="center" vertical="center"/>
    </xf>
    <xf numFmtId="166" fontId="17" fillId="5" borderId="3" xfId="0" applyNumberFormat="1" applyFont="1" applyFill="1" applyBorder="1" applyAlignment="1" applyProtection="1">
      <alignment horizontal="center" vertical="center"/>
    </xf>
    <xf numFmtId="49" fontId="27" fillId="4" borderId="3" xfId="2" applyNumberFormat="1" applyFont="1" applyFill="1" applyBorder="1" applyAlignment="1" applyProtection="1"/>
    <xf numFmtId="1" fontId="27" fillId="4" borderId="3" xfId="2" applyNumberFormat="1" applyFont="1" applyFill="1" applyBorder="1" applyAlignment="1" applyProtection="1">
      <alignment horizontal="left" vertical="center"/>
    </xf>
    <xf numFmtId="1" fontId="27" fillId="4" borderId="3" xfId="2" applyNumberFormat="1" applyFont="1" applyFill="1" applyBorder="1" applyAlignment="1" applyProtection="1">
      <alignment horizontal="center" vertical="center"/>
    </xf>
    <xf numFmtId="1" fontId="15" fillId="5" borderId="3" xfId="2" applyNumberFormat="1" applyFont="1" applyFill="1" applyBorder="1" applyAlignment="1" applyProtection="1">
      <alignment horizontal="center" vertical="center" wrapText="1"/>
    </xf>
    <xf numFmtId="1" fontId="17" fillId="4" borderId="3" xfId="2" applyNumberFormat="1" applyFont="1" applyFill="1" applyBorder="1" applyAlignment="1" applyProtection="1">
      <alignment horizontal="center" vertical="center"/>
    </xf>
    <xf numFmtId="1" fontId="15" fillId="9" borderId="3" xfId="2" applyNumberFormat="1" applyFont="1" applyFill="1" applyBorder="1" applyAlignment="1" applyProtection="1">
      <alignment horizontal="center" vertical="center" wrapText="1"/>
    </xf>
    <xf numFmtId="0" fontId="17" fillId="13" borderId="3" xfId="0" applyFont="1" applyFill="1" applyBorder="1" applyAlignment="1" applyProtection="1">
      <alignment horizontal="center" wrapText="1"/>
    </xf>
    <xf numFmtId="1" fontId="17" fillId="13" borderId="3" xfId="0" applyNumberFormat="1" applyFont="1" applyFill="1" applyBorder="1" applyAlignment="1" applyProtection="1">
      <alignment horizontal="center" vertical="center"/>
    </xf>
    <xf numFmtId="0" fontId="17" fillId="6" borderId="3" xfId="0" applyFont="1" applyFill="1" applyBorder="1" applyAlignment="1" applyProtection="1">
      <alignment horizontal="center" wrapText="1"/>
    </xf>
    <xf numFmtId="0" fontId="28" fillId="6" borderId="3" xfId="2" applyNumberFormat="1" applyFont="1" applyFill="1" applyBorder="1" applyAlignment="1" applyProtection="1">
      <alignment horizontal="left" wrapText="1"/>
    </xf>
    <xf numFmtId="0" fontId="28" fillId="0" borderId="3" xfId="2" applyNumberFormat="1" applyFont="1" applyFill="1" applyBorder="1" applyAlignment="1" applyProtection="1">
      <alignment horizontal="left" wrapText="1"/>
    </xf>
    <xf numFmtId="0" fontId="29" fillId="15" borderId="3" xfId="2" applyNumberFormat="1" applyFont="1" applyFill="1" applyBorder="1" applyAlignment="1" applyProtection="1">
      <alignment horizontal="center" vertical="center" wrapText="1"/>
    </xf>
    <xf numFmtId="3" fontId="16" fillId="15" borderId="3" xfId="2" applyNumberFormat="1" applyFont="1" applyFill="1" applyBorder="1" applyAlignment="1" applyProtection="1">
      <alignment horizontal="center" vertical="center"/>
    </xf>
    <xf numFmtId="166" fontId="17" fillId="15" borderId="3" xfId="0" applyNumberFormat="1" applyFont="1" applyFill="1" applyBorder="1" applyAlignment="1" applyProtection="1">
      <alignment horizontal="center" vertical="center"/>
    </xf>
    <xf numFmtId="0" fontId="30" fillId="14" borderId="3" xfId="2" applyNumberFormat="1" applyFont="1" applyFill="1" applyBorder="1" applyAlignment="1" applyProtection="1">
      <alignment horizontal="center" vertical="center" wrapText="1"/>
    </xf>
    <xf numFmtId="1" fontId="15" fillId="4" borderId="3" xfId="2" applyNumberFormat="1" applyFont="1" applyFill="1" applyBorder="1" applyAlignment="1" applyProtection="1">
      <alignment horizontal="center" vertical="center" wrapText="1"/>
    </xf>
    <xf numFmtId="0" fontId="17" fillId="15" borderId="3" xfId="0" applyFont="1" applyFill="1" applyBorder="1" applyAlignment="1" applyProtection="1">
      <alignment horizontal="center" wrapText="1"/>
    </xf>
    <xf numFmtId="0" fontId="26" fillId="0" borderId="3" xfId="0" applyFont="1" applyBorder="1" applyAlignment="1" applyProtection="1">
      <alignment horizontal="right" wrapText="1"/>
    </xf>
    <xf numFmtId="0" fontId="29" fillId="13" borderId="3" xfId="2" applyNumberFormat="1" applyFont="1" applyFill="1" applyBorder="1" applyAlignment="1" applyProtection="1">
      <alignment horizontal="center" vertical="center" wrapText="1"/>
    </xf>
    <xf numFmtId="1" fontId="16" fillId="13" borderId="3" xfId="2" applyNumberFormat="1" applyFont="1" applyFill="1" applyBorder="1" applyAlignment="1" applyProtection="1">
      <alignment horizontal="center" vertical="center"/>
    </xf>
    <xf numFmtId="0" fontId="23" fillId="0" borderId="0" xfId="2" applyNumberFormat="1" applyFont="1" applyFill="1" applyBorder="1" applyAlignment="1" applyProtection="1">
      <alignment horizontal="center" vertical="top"/>
    </xf>
    <xf numFmtId="2" fontId="23" fillId="4" borderId="0" xfId="2" applyNumberFormat="1" applyFont="1" applyFill="1" applyBorder="1" applyAlignment="1" applyProtection="1">
      <alignment horizontal="center"/>
    </xf>
    <xf numFmtId="49" fontId="17" fillId="0" borderId="0" xfId="2" applyNumberFormat="1" applyFont="1" applyFill="1" applyBorder="1" applyAlignment="1" applyProtection="1">
      <alignment vertical="top"/>
    </xf>
    <xf numFmtId="0" fontId="23" fillId="0" borderId="0" xfId="2" applyNumberFormat="1" applyFont="1" applyFill="1" applyBorder="1" applyAlignment="1" applyProtection="1">
      <alignment vertical="top"/>
    </xf>
    <xf numFmtId="0" fontId="19" fillId="0" borderId="0" xfId="0" applyFont="1"/>
    <xf numFmtId="0" fontId="19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1" fillId="4" borderId="2" xfId="2" applyNumberFormat="1" applyFont="1" applyFill="1" applyBorder="1" applyAlignment="1" applyProtection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0" fontId="19" fillId="16" borderId="17" xfId="0" applyFont="1" applyFill="1" applyBorder="1" applyAlignment="1">
      <alignment horizontal="center" vertical="center" wrapText="1"/>
    </xf>
    <xf numFmtId="166" fontId="15" fillId="4" borderId="3" xfId="0" applyNumberFormat="1" applyFont="1" applyFill="1" applyBorder="1" applyAlignment="1" applyProtection="1">
      <alignment horizontal="center" vertical="center"/>
    </xf>
    <xf numFmtId="0" fontId="18" fillId="4" borderId="0" xfId="0" applyFont="1" applyFill="1"/>
    <xf numFmtId="0" fontId="17" fillId="0" borderId="0" xfId="2" applyNumberFormat="1" applyFont="1" applyFill="1" applyBorder="1" applyAlignment="1" applyProtection="1">
      <alignment vertical="top"/>
    </xf>
    <xf numFmtId="0" fontId="15" fillId="0" borderId="0" xfId="2" applyNumberFormat="1" applyFont="1" applyFill="1" applyBorder="1" applyAlignment="1" applyProtection="1">
      <alignment horizontal="left" vertical="top"/>
    </xf>
    <xf numFmtId="0" fontId="23" fillId="0" borderId="0" xfId="2" applyNumberFormat="1" applyFont="1" applyFill="1" applyBorder="1" applyAlignment="1" applyProtection="1">
      <alignment horizontal="left" vertical="top"/>
    </xf>
    <xf numFmtId="0" fontId="18" fillId="0" borderId="0" xfId="0" applyFont="1"/>
    <xf numFmtId="0" fontId="18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0" fontId="31" fillId="0" borderId="6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6" xfId="0" applyFont="1" applyBorder="1" applyAlignment="1"/>
    <xf numFmtId="0" fontId="31" fillId="0" borderId="7" xfId="0" applyFont="1" applyBorder="1" applyAlignment="1">
      <alignment horizontal="center"/>
    </xf>
    <xf numFmtId="0" fontId="31" fillId="0" borderId="0" xfId="0" applyFont="1" applyBorder="1" applyAlignment="1"/>
    <xf numFmtId="0" fontId="18" fillId="5" borderId="3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3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18" fillId="4" borderId="4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left"/>
    </xf>
    <xf numFmtId="0" fontId="18" fillId="4" borderId="2" xfId="0" applyFont="1" applyFill="1" applyBorder="1" applyAlignment="1">
      <alignment horizontal="center" wrapText="1"/>
    </xf>
    <xf numFmtId="0" fontId="18" fillId="4" borderId="2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 wrapText="1"/>
    </xf>
    <xf numFmtId="0" fontId="18" fillId="5" borderId="2" xfId="0" applyFont="1" applyFill="1" applyBorder="1" applyAlignment="1">
      <alignment horizont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18" fillId="4" borderId="16" xfId="0" applyFont="1" applyFill="1" applyBorder="1" applyAlignment="1">
      <alignment horizontal="right" wrapText="1"/>
    </xf>
    <xf numFmtId="0" fontId="18" fillId="4" borderId="16" xfId="0" applyFont="1" applyFill="1" applyBorder="1" applyAlignment="1">
      <alignment wrapText="1"/>
    </xf>
    <xf numFmtId="0" fontId="19" fillId="6" borderId="2" xfId="0" applyFont="1" applyFill="1" applyBorder="1"/>
    <xf numFmtId="0" fontId="31" fillId="7" borderId="2" xfId="0" applyFont="1" applyFill="1" applyBorder="1" applyAlignment="1">
      <alignment horizontal="center" vertical="center"/>
    </xf>
    <xf numFmtId="3" fontId="18" fillId="5" borderId="2" xfId="0" applyNumberFormat="1" applyFont="1" applyFill="1" applyBorder="1" applyAlignment="1">
      <alignment horizontal="center" vertical="center"/>
    </xf>
    <xf numFmtId="4" fontId="31" fillId="7" borderId="2" xfId="0" applyNumberFormat="1" applyFont="1" applyFill="1" applyBorder="1" applyAlignment="1">
      <alignment horizontal="center" vertical="center"/>
    </xf>
    <xf numFmtId="4" fontId="19" fillId="6" borderId="2" xfId="0" applyNumberFormat="1" applyFont="1" applyFill="1" applyBorder="1" applyAlignment="1">
      <alignment horizontal="center" vertical="center"/>
    </xf>
    <xf numFmtId="4" fontId="19" fillId="6" borderId="2" xfId="1" applyNumberFormat="1" applyFont="1" applyFill="1" applyBorder="1" applyAlignment="1">
      <alignment horizontal="center" vertical="center"/>
    </xf>
    <xf numFmtId="4" fontId="19" fillId="6" borderId="2" xfId="0" applyNumberFormat="1" applyFont="1" applyFill="1" applyBorder="1"/>
    <xf numFmtId="4" fontId="31" fillId="0" borderId="2" xfId="0" applyNumberFormat="1" applyFont="1" applyBorder="1" applyAlignment="1">
      <alignment horizontal="center" vertical="center"/>
    </xf>
    <xf numFmtId="4" fontId="19" fillId="4" borderId="2" xfId="0" applyNumberFormat="1" applyFont="1" applyFill="1" applyBorder="1"/>
    <xf numFmtId="3" fontId="31" fillId="5" borderId="2" xfId="0" applyNumberFormat="1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165" fontId="31" fillId="5" borderId="2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right" wrapText="1"/>
    </xf>
    <xf numFmtId="0" fontId="19" fillId="6" borderId="3" xfId="0" applyFont="1" applyFill="1" applyBorder="1"/>
    <xf numFmtId="0" fontId="31" fillId="7" borderId="3" xfId="0" applyFont="1" applyFill="1" applyBorder="1" applyAlignment="1">
      <alignment horizontal="center" vertical="center"/>
    </xf>
    <xf numFmtId="3" fontId="31" fillId="5" borderId="3" xfId="0" applyNumberFormat="1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1" fontId="19" fillId="6" borderId="3" xfId="1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4" borderId="3" xfId="0" applyFont="1" applyFill="1" applyBorder="1"/>
    <xf numFmtId="3" fontId="19" fillId="4" borderId="3" xfId="0" applyNumberFormat="1" applyFont="1" applyFill="1" applyBorder="1" applyAlignment="1">
      <alignment horizontal="center" vertical="center"/>
    </xf>
    <xf numFmtId="3" fontId="19" fillId="4" borderId="3" xfId="0" applyNumberFormat="1" applyFont="1" applyFill="1" applyBorder="1"/>
    <xf numFmtId="3" fontId="19" fillId="4" borderId="3" xfId="0" applyNumberFormat="1" applyFont="1" applyFill="1" applyBorder="1" applyAlignment="1">
      <alignment vertical="center"/>
    </xf>
    <xf numFmtId="0" fontId="19" fillId="4" borderId="3" xfId="0" applyFont="1" applyFill="1" applyBorder="1" applyAlignment="1">
      <alignment vertical="center"/>
    </xf>
    <xf numFmtId="165" fontId="19" fillId="0" borderId="19" xfId="0" applyNumberFormat="1" applyFont="1" applyBorder="1" applyAlignment="1">
      <alignment horizontal="center" vertical="center"/>
    </xf>
    <xf numFmtId="0" fontId="18" fillId="4" borderId="18" xfId="0" applyFont="1" applyFill="1" applyBorder="1" applyAlignment="1">
      <alignment horizontal="right" wrapText="1"/>
    </xf>
    <xf numFmtId="3" fontId="18" fillId="5" borderId="3" xfId="0" applyNumberFormat="1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right" wrapText="1"/>
    </xf>
    <xf numFmtId="4" fontId="31" fillId="5" borderId="3" xfId="0" applyNumberFormat="1" applyFont="1" applyFill="1" applyBorder="1" applyAlignment="1">
      <alignment horizontal="center" vertical="center"/>
    </xf>
    <xf numFmtId="3" fontId="31" fillId="5" borderId="3" xfId="0" applyNumberFormat="1" applyFont="1" applyFill="1" applyBorder="1" applyAlignment="1">
      <alignment horizontal="right" vertical="center"/>
    </xf>
    <xf numFmtId="0" fontId="31" fillId="5" borderId="3" xfId="0" applyFont="1" applyFill="1" applyBorder="1" applyAlignment="1">
      <alignment horizontal="center" vertical="center"/>
    </xf>
    <xf numFmtId="165" fontId="19" fillId="5" borderId="19" xfId="0" applyNumberFormat="1" applyFont="1" applyFill="1" applyBorder="1" applyAlignment="1">
      <alignment horizontal="center" vertical="center"/>
    </xf>
    <xf numFmtId="4" fontId="31" fillId="7" borderId="3" xfId="0" applyNumberFormat="1" applyFont="1" applyFill="1" applyBorder="1" applyAlignment="1">
      <alignment horizontal="center" vertical="center"/>
    </xf>
    <xf numFmtId="4" fontId="19" fillId="6" borderId="3" xfId="0" applyNumberFormat="1" applyFont="1" applyFill="1" applyBorder="1" applyAlignment="1">
      <alignment horizontal="center" vertical="center"/>
    </xf>
    <xf numFmtId="4" fontId="19" fillId="6" borderId="3" xfId="1" applyNumberFormat="1" applyFont="1" applyFill="1" applyBorder="1" applyAlignment="1">
      <alignment horizontal="center" vertical="center"/>
    </xf>
    <xf numFmtId="4" fontId="19" fillId="6" borderId="3" xfId="0" applyNumberFormat="1" applyFont="1" applyFill="1" applyBorder="1"/>
    <xf numFmtId="4" fontId="19" fillId="0" borderId="3" xfId="0" applyNumberFormat="1" applyFont="1" applyBorder="1" applyAlignment="1">
      <alignment horizontal="center" vertical="center"/>
    </xf>
    <xf numFmtId="4" fontId="19" fillId="4" borderId="3" xfId="0" applyNumberFormat="1" applyFont="1" applyFill="1" applyBorder="1"/>
    <xf numFmtId="0" fontId="19" fillId="6" borderId="9" xfId="0" applyFont="1" applyFill="1" applyBorder="1"/>
    <xf numFmtId="0" fontId="31" fillId="7" borderId="9" xfId="0" applyFont="1" applyFill="1" applyBorder="1" applyAlignment="1">
      <alignment horizontal="center" vertical="center"/>
    </xf>
    <xf numFmtId="3" fontId="19" fillId="4" borderId="3" xfId="0" applyNumberFormat="1" applyFont="1" applyFill="1" applyBorder="1" applyAlignment="1">
      <alignment horizontal="right" vertical="center"/>
    </xf>
    <xf numFmtId="0" fontId="18" fillId="4" borderId="3" xfId="0" applyFont="1" applyFill="1" applyBorder="1"/>
    <xf numFmtId="4" fontId="18" fillId="5" borderId="3" xfId="0" applyNumberFormat="1" applyFont="1" applyFill="1" applyBorder="1" applyAlignment="1">
      <alignment horizontal="center" vertical="center"/>
    </xf>
    <xf numFmtId="1" fontId="31" fillId="5" borderId="3" xfId="0" applyNumberFormat="1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right"/>
    </xf>
    <xf numFmtId="0" fontId="32" fillId="4" borderId="3" xfId="0" applyFont="1" applyFill="1" applyBorder="1"/>
    <xf numFmtId="0" fontId="31" fillId="4" borderId="3" xfId="0" applyFont="1" applyFill="1" applyBorder="1" applyAlignment="1">
      <alignment horizontal="center" vertical="center"/>
    </xf>
    <xf numFmtId="4" fontId="31" fillId="4" borderId="3" xfId="0" applyNumberFormat="1" applyFont="1" applyFill="1" applyBorder="1" applyAlignment="1">
      <alignment horizontal="center" vertical="center"/>
    </xf>
    <xf numFmtId="4" fontId="19" fillId="4" borderId="3" xfId="1" applyNumberFormat="1" applyFont="1" applyFill="1" applyBorder="1" applyAlignment="1">
      <alignment horizontal="center" vertical="center"/>
    </xf>
    <xf numFmtId="4" fontId="19" fillId="4" borderId="3" xfId="0" applyNumberFormat="1" applyFont="1" applyFill="1" applyBorder="1" applyAlignment="1">
      <alignment horizontal="center" vertical="center"/>
    </xf>
    <xf numFmtId="4" fontId="19" fillId="4" borderId="3" xfId="0" applyNumberFormat="1" applyFont="1" applyFill="1" applyBorder="1" applyAlignment="1">
      <alignment horizontal="center"/>
    </xf>
    <xf numFmtId="4" fontId="19" fillId="4" borderId="3" xfId="0" applyNumberFormat="1" applyFont="1" applyFill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1" fontId="23" fillId="4" borderId="3" xfId="0" applyNumberFormat="1" applyFont="1" applyFill="1" applyBorder="1" applyAlignment="1" applyProtection="1">
      <alignment horizontal="left" vertical="center"/>
    </xf>
    <xf numFmtId="3" fontId="19" fillId="4" borderId="3" xfId="0" applyNumberFormat="1" applyFont="1" applyFill="1" applyBorder="1" applyAlignment="1">
      <alignment horizontal="center"/>
    </xf>
    <xf numFmtId="1" fontId="16" fillId="4" borderId="3" xfId="0" applyNumberFormat="1" applyFont="1" applyFill="1" applyBorder="1" applyAlignment="1" applyProtection="1">
      <alignment horizontal="left" vertical="center"/>
    </xf>
    <xf numFmtId="3" fontId="31" fillId="5" borderId="3" xfId="0" applyNumberFormat="1" applyFont="1" applyFill="1" applyBorder="1" applyAlignment="1">
      <alignment horizontal="center"/>
    </xf>
    <xf numFmtId="3" fontId="31" fillId="5" borderId="3" xfId="0" applyNumberFormat="1" applyFont="1" applyFill="1" applyBorder="1"/>
    <xf numFmtId="3" fontId="31" fillId="5" borderId="3" xfId="0" applyNumberFormat="1" applyFont="1" applyFill="1" applyBorder="1" applyAlignment="1">
      <alignment vertical="center"/>
    </xf>
    <xf numFmtId="0" fontId="31" fillId="5" borderId="3" xfId="0" applyFont="1" applyFill="1" applyBorder="1" applyAlignment="1">
      <alignment vertical="center"/>
    </xf>
    <xf numFmtId="1" fontId="19" fillId="4" borderId="3" xfId="1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3" fontId="32" fillId="5" borderId="3" xfId="0" applyNumberFormat="1" applyFont="1" applyFill="1" applyBorder="1" applyAlignment="1">
      <alignment horizontal="center" vertical="center"/>
    </xf>
    <xf numFmtId="3" fontId="18" fillId="5" borderId="3" xfId="0" applyNumberFormat="1" applyFont="1" applyFill="1" applyBorder="1" applyAlignment="1">
      <alignment vertical="center"/>
    </xf>
    <xf numFmtId="164" fontId="18" fillId="5" borderId="3" xfId="0" applyNumberFormat="1" applyFont="1" applyFill="1" applyBorder="1" applyAlignment="1">
      <alignment horizontal="center" vertical="center"/>
    </xf>
    <xf numFmtId="0" fontId="19" fillId="0" borderId="0" xfId="0" applyFont="1" applyBorder="1"/>
    <xf numFmtId="0" fontId="20" fillId="0" borderId="0" xfId="0" applyFont="1"/>
    <xf numFmtId="0" fontId="18" fillId="0" borderId="0" xfId="0" applyFont="1" applyBorder="1"/>
    <xf numFmtId="0" fontId="20" fillId="0" borderId="0" xfId="0" applyFont="1" applyBorder="1"/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1" fontId="31" fillId="0" borderId="0" xfId="0" applyNumberFormat="1" applyFont="1"/>
    <xf numFmtId="1" fontId="19" fillId="0" borderId="0" xfId="0" applyNumberFormat="1" applyFont="1"/>
    <xf numFmtId="0" fontId="19" fillId="2" borderId="0" xfId="0" applyFont="1" applyFill="1"/>
    <xf numFmtId="0" fontId="31" fillId="2" borderId="0" xfId="0" applyFont="1" applyFill="1"/>
    <xf numFmtId="1" fontId="19" fillId="2" borderId="0" xfId="0" applyNumberFormat="1" applyFont="1" applyFill="1"/>
    <xf numFmtId="0" fontId="33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1" fontId="19" fillId="3" borderId="3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49" fontId="19" fillId="0" borderId="3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4" borderId="3" xfId="0" applyNumberFormat="1" applyFont="1" applyFill="1" applyBorder="1" applyAlignment="1">
      <alignment horizontal="center" vertical="center"/>
    </xf>
    <xf numFmtId="165" fontId="19" fillId="0" borderId="3" xfId="0" applyNumberFormat="1" applyFont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49" fontId="31" fillId="3" borderId="3" xfId="0" applyNumberFormat="1" applyFont="1" applyFill="1" applyBorder="1" applyAlignment="1">
      <alignment horizontal="center" vertical="center"/>
    </xf>
    <xf numFmtId="164" fontId="31" fillId="3" borderId="3" xfId="0" applyNumberFormat="1" applyFont="1" applyFill="1" applyBorder="1" applyAlignment="1">
      <alignment horizontal="center" vertical="center"/>
    </xf>
    <xf numFmtId="165" fontId="31" fillId="3" borderId="3" xfId="0" applyNumberFormat="1" applyFont="1" applyFill="1" applyBorder="1" applyAlignment="1">
      <alignment horizontal="center" vertical="center"/>
    </xf>
    <xf numFmtId="2" fontId="31" fillId="3" borderId="3" xfId="0" applyNumberFormat="1" applyFont="1" applyFill="1" applyBorder="1" applyAlignment="1">
      <alignment horizontal="center" vertical="center"/>
    </xf>
    <xf numFmtId="1" fontId="31" fillId="3" borderId="3" xfId="0" applyNumberFormat="1" applyFont="1" applyFill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3" xfId="0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31" fillId="3" borderId="3" xfId="0" applyFont="1" applyFill="1" applyBorder="1" applyAlignment="1">
      <alignment vertical="center" wrapText="1"/>
    </xf>
    <xf numFmtId="2" fontId="19" fillId="0" borderId="0" xfId="0" applyNumberFormat="1" applyFont="1"/>
    <xf numFmtId="0" fontId="31" fillId="0" borderId="0" xfId="0" applyFont="1"/>
    <xf numFmtId="0" fontId="4" fillId="0" borderId="0" xfId="0" applyFont="1" applyAlignment="1">
      <alignment horizontal="center" vertical="center"/>
    </xf>
    <xf numFmtId="0" fontId="17" fillId="8" borderId="5" xfId="2" applyNumberFormat="1" applyFont="1" applyFill="1" applyBorder="1" applyAlignment="1" applyProtection="1">
      <alignment horizontal="center" vertical="top"/>
    </xf>
    <xf numFmtId="0" fontId="19" fillId="4" borderId="18" xfId="0" applyFont="1" applyFill="1" applyBorder="1" applyAlignment="1">
      <alignment vertical="top" wrapText="1"/>
    </xf>
    <xf numFmtId="2" fontId="17" fillId="4" borderId="3" xfId="0" applyNumberFormat="1" applyFont="1" applyFill="1" applyBorder="1" applyAlignment="1" applyProtection="1">
      <alignment horizontal="center" vertical="center"/>
    </xf>
    <xf numFmtId="3" fontId="5" fillId="11" borderId="3" xfId="2" applyNumberFormat="1" applyFont="1" applyFill="1" applyBorder="1" applyAlignment="1" applyProtection="1">
      <alignment horizontal="center" vertical="center"/>
    </xf>
    <xf numFmtId="1" fontId="17" fillId="17" borderId="3" xfId="0" applyNumberFormat="1" applyFont="1" applyFill="1" applyBorder="1" applyAlignment="1" applyProtection="1">
      <alignment horizontal="center" vertical="center"/>
    </xf>
    <xf numFmtId="1" fontId="17" fillId="15" borderId="3" xfId="0" applyNumberFormat="1" applyFont="1" applyFill="1" applyBorder="1" applyAlignment="1" applyProtection="1">
      <alignment horizontal="center" vertical="center"/>
    </xf>
    <xf numFmtId="3" fontId="16" fillId="12" borderId="3" xfId="2" applyNumberFormat="1" applyFont="1" applyFill="1" applyBorder="1" applyAlignment="1" applyProtection="1">
      <alignment horizontal="center" vertical="center"/>
    </xf>
    <xf numFmtId="3" fontId="15" fillId="4" borderId="3" xfId="2" applyNumberFormat="1" applyFont="1" applyFill="1" applyBorder="1" applyAlignment="1" applyProtection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31" fillId="2" borderId="5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1" fillId="0" borderId="7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left" vertical="center"/>
    </xf>
    <xf numFmtId="0" fontId="18" fillId="4" borderId="21" xfId="0" applyFont="1" applyFill="1" applyBorder="1" applyAlignment="1">
      <alignment horizontal="left" vertical="center"/>
    </xf>
    <xf numFmtId="0" fontId="18" fillId="4" borderId="22" xfId="0" applyFont="1" applyFill="1" applyBorder="1" applyAlignment="1">
      <alignment horizontal="left" vertical="center"/>
    </xf>
    <xf numFmtId="0" fontId="17" fillId="4" borderId="27" xfId="2" applyNumberFormat="1" applyFont="1" applyFill="1" applyBorder="1" applyAlignment="1" applyProtection="1">
      <alignment horizontal="center" vertical="top"/>
    </xf>
    <xf numFmtId="0" fontId="17" fillId="4" borderId="28" xfId="2" applyNumberFormat="1" applyFont="1" applyFill="1" applyBorder="1" applyAlignment="1" applyProtection="1">
      <alignment horizontal="center" vertical="top"/>
    </xf>
    <xf numFmtId="0" fontId="17" fillId="4" borderId="29" xfId="2" applyNumberFormat="1" applyFont="1" applyFill="1" applyBorder="1" applyAlignment="1" applyProtection="1">
      <alignment horizontal="center" vertical="top"/>
    </xf>
    <xf numFmtId="0" fontId="4" fillId="0" borderId="0" xfId="0" applyFont="1" applyAlignment="1">
      <alignment horizontal="center" vertical="center"/>
    </xf>
    <xf numFmtId="0" fontId="17" fillId="8" borderId="8" xfId="2" applyNumberFormat="1" applyFont="1" applyFill="1" applyBorder="1" applyAlignment="1" applyProtection="1">
      <alignment horizontal="center" vertical="top"/>
    </xf>
    <xf numFmtId="0" fontId="17" fillId="8" borderId="10" xfId="2" applyNumberFormat="1" applyFont="1" applyFill="1" applyBorder="1" applyAlignment="1" applyProtection="1">
      <alignment horizontal="center" vertical="top"/>
    </xf>
    <xf numFmtId="0" fontId="17" fillId="8" borderId="23" xfId="2" applyNumberFormat="1" applyFont="1" applyFill="1" applyBorder="1" applyAlignment="1" applyProtection="1">
      <alignment horizontal="center" vertical="top"/>
    </xf>
    <xf numFmtId="0" fontId="17" fillId="8" borderId="24" xfId="2" applyNumberFormat="1" applyFont="1" applyFill="1" applyBorder="1" applyAlignment="1" applyProtection="1">
      <alignment horizontal="center" vertical="top"/>
    </xf>
    <xf numFmtId="0" fontId="17" fillId="8" borderId="5" xfId="2" applyNumberFormat="1" applyFont="1" applyFill="1" applyBorder="1" applyAlignment="1" applyProtection="1">
      <alignment horizontal="center" vertical="top"/>
    </xf>
    <xf numFmtId="0" fontId="17" fillId="8" borderId="4" xfId="2" applyNumberFormat="1" applyFont="1" applyFill="1" applyBorder="1" applyAlignment="1" applyProtection="1">
      <alignment horizontal="center" vertical="top"/>
    </xf>
    <xf numFmtId="0" fontId="17" fillId="8" borderId="11" xfId="2" applyNumberFormat="1" applyFont="1" applyFill="1" applyBorder="1" applyAlignment="1" applyProtection="1">
      <alignment horizontal="center" vertical="top"/>
    </xf>
  </cellXfs>
  <cellStyles count="3">
    <cellStyle name="Обычный" xfId="0" builtinId="0"/>
    <cellStyle name="Обычный_план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4;&#1110;&#1090;%20&#1087;&#1086;%20&#1092;&#1110;&#1085;.%20&#1087;&#1083;&#1072;&#1085;&#1091;%20&#1079;&#1072;%203%20&#1082;&#1074;-&#1083;%202023%20&#1088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BU_Gabriela/Documents/&#1055;&#1051;&#1040;&#1053;%20&#1044;&#1054;&#1061;&#1054;&#1044;&#1030;&#1042;%20&#1053;&#1040;%202021%20&#1088;&#1110;&#1082;/&#1050;&#1086;&#1096;&#1090;&#1086;&#1088;&#1080;&#1089;&#1080;%20&#1087;&#1110;&#1076;%20&#1092;&#1110;&#1085;&#1072;&#1085;&#1089;&#1091;&#1074;&#1072;&#1085;&#1085;&#1103;%20&#1085;&#1072;%202021&#1088;/2&#1074;%20&#1073;&#1102;&#1076;&#1078;&#1077;&#1090;%20&#1090;&#1072;%20&#1079;&#1074;&#1110;&#1090;&#1085;&#1110;&#1089;&#1090;&#1100;%202021-%20&#1079;&#1084;&#1110;&#1085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ІІ"/>
      <sheetName val="доходи"/>
      <sheetName val=" витрати"/>
    </sheetNames>
    <sheetDataSet>
      <sheetData sheetId="0">
        <row r="15">
          <cell r="C15">
            <v>53680.5</v>
          </cell>
        </row>
        <row r="16">
          <cell r="C16">
            <v>8944.5</v>
          </cell>
        </row>
        <row r="18">
          <cell r="C18">
            <v>2620</v>
          </cell>
        </row>
        <row r="22">
          <cell r="C22">
            <v>38401.800000000003</v>
          </cell>
        </row>
        <row r="23">
          <cell r="C23">
            <v>2387.6999999999998</v>
          </cell>
        </row>
        <row r="24">
          <cell r="C24">
            <v>1416.6</v>
          </cell>
        </row>
        <row r="25">
          <cell r="C25">
            <v>2739.9</v>
          </cell>
        </row>
        <row r="41">
          <cell r="C41">
            <v>2790.6</v>
          </cell>
        </row>
        <row r="47">
          <cell r="C47">
            <v>14798.8</v>
          </cell>
        </row>
        <row r="48">
          <cell r="C48">
            <v>3500</v>
          </cell>
        </row>
        <row r="49">
          <cell r="C49">
            <v>8139</v>
          </cell>
        </row>
        <row r="50">
          <cell r="C50">
            <v>12685.5</v>
          </cell>
        </row>
        <row r="52">
          <cell r="C52">
            <v>2790.6</v>
          </cell>
        </row>
        <row r="54">
          <cell r="C54">
            <v>119.8</v>
          </cell>
        </row>
      </sheetData>
      <sheetData sheetId="1">
        <row r="9">
          <cell r="AA9">
            <v>7467359</v>
          </cell>
        </row>
        <row r="10">
          <cell r="AA10">
            <v>8910000</v>
          </cell>
        </row>
        <row r="12">
          <cell r="AA12">
            <v>1568146</v>
          </cell>
        </row>
        <row r="14">
          <cell r="AA14">
            <v>1030572</v>
          </cell>
        </row>
        <row r="15">
          <cell r="AA15">
            <v>9522131</v>
          </cell>
        </row>
        <row r="16">
          <cell r="AA16">
            <v>2965250</v>
          </cell>
        </row>
        <row r="17">
          <cell r="AA17">
            <v>4708031</v>
          </cell>
        </row>
        <row r="18">
          <cell r="AA18">
            <v>4890000</v>
          </cell>
        </row>
        <row r="20">
          <cell r="AA20">
            <v>2532110</v>
          </cell>
        </row>
        <row r="21">
          <cell r="AA21">
            <v>4675775</v>
          </cell>
        </row>
        <row r="22">
          <cell r="AA22">
            <v>404900</v>
          </cell>
        </row>
        <row r="23">
          <cell r="AA23">
            <v>13235</v>
          </cell>
        </row>
        <row r="25">
          <cell r="AA25">
            <v>460000</v>
          </cell>
        </row>
        <row r="27">
          <cell r="AA27">
            <v>489719</v>
          </cell>
        </row>
        <row r="28">
          <cell r="AA28">
            <v>943000</v>
          </cell>
        </row>
        <row r="29">
          <cell r="AA29">
            <v>1613820</v>
          </cell>
        </row>
        <row r="30">
          <cell r="AA30">
            <v>473100</v>
          </cell>
        </row>
        <row r="38">
          <cell r="AA38">
            <v>138024</v>
          </cell>
        </row>
        <row r="39">
          <cell r="AA39">
            <v>93780</v>
          </cell>
        </row>
        <row r="40">
          <cell r="AA40">
            <v>118800</v>
          </cell>
        </row>
        <row r="41">
          <cell r="AA41">
            <v>90360</v>
          </cell>
        </row>
        <row r="42">
          <cell r="AA42">
            <v>68400</v>
          </cell>
        </row>
        <row r="43">
          <cell r="AA43">
            <v>504000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вир-реаліз"/>
      <sheetName val="План Інв"/>
      <sheetName val="План БДР"/>
      <sheetName val="План ЗП"/>
      <sheetName val="План Баланс"/>
      <sheetName val="План КПД"/>
      <sheetName val="Виробництво-Реалізація"/>
      <sheetName val="Інвестиції "/>
      <sheetName val="БДР - год"/>
      <sheetName val="ЗП"/>
      <sheetName val="Баланс- год"/>
      <sheetName val="КПД"/>
      <sheetName val="Пояснення"/>
      <sheetName val="Лист1"/>
      <sheetName val="Проверка"/>
    </sheetNames>
    <sheetDataSet>
      <sheetData sheetId="0">
        <row r="26">
          <cell r="BO26">
            <v>4107191.1666666665</v>
          </cell>
        </row>
      </sheetData>
      <sheetData sheetId="1"/>
      <sheetData sheetId="2"/>
      <sheetData sheetId="3">
        <row r="8">
          <cell r="A8" t="str">
            <v>а</v>
          </cell>
          <cell r="DH8">
            <v>40000</v>
          </cell>
          <cell r="DI8">
            <v>40000</v>
          </cell>
          <cell r="DJ8">
            <v>40000</v>
          </cell>
          <cell r="DK8">
            <v>40000</v>
          </cell>
          <cell r="DL8">
            <v>40000</v>
          </cell>
          <cell r="DM8">
            <v>40000</v>
          </cell>
          <cell r="DN8">
            <v>40000</v>
          </cell>
          <cell r="DO8">
            <v>40000</v>
          </cell>
          <cell r="DP8">
            <v>40000</v>
          </cell>
          <cell r="DQ8">
            <v>40000</v>
          </cell>
          <cell r="DR8">
            <v>40000</v>
          </cell>
          <cell r="DS8">
            <v>40000</v>
          </cell>
          <cell r="DU8">
            <v>8800</v>
          </cell>
          <cell r="DV8">
            <v>8800</v>
          </cell>
          <cell r="DW8">
            <v>8800</v>
          </cell>
          <cell r="DX8">
            <v>8800</v>
          </cell>
          <cell r="DY8">
            <v>8800</v>
          </cell>
          <cell r="DZ8">
            <v>8800</v>
          </cell>
          <cell r="EA8">
            <v>8800</v>
          </cell>
          <cell r="EB8">
            <v>8800</v>
          </cell>
          <cell r="EC8">
            <v>8800</v>
          </cell>
          <cell r="ED8">
            <v>8800</v>
          </cell>
          <cell r="EE8">
            <v>8800</v>
          </cell>
          <cell r="EF8">
            <v>8800</v>
          </cell>
        </row>
        <row r="9">
          <cell r="A9" t="str">
            <v>а</v>
          </cell>
          <cell r="DH9">
            <v>30600</v>
          </cell>
          <cell r="DI9">
            <v>30600</v>
          </cell>
          <cell r="DJ9">
            <v>30600</v>
          </cell>
          <cell r="DK9">
            <v>30600</v>
          </cell>
          <cell r="DL9">
            <v>30600</v>
          </cell>
          <cell r="DM9">
            <v>30600</v>
          </cell>
          <cell r="DN9">
            <v>30600</v>
          </cell>
          <cell r="DO9">
            <v>30600</v>
          </cell>
          <cell r="DP9">
            <v>30600</v>
          </cell>
          <cell r="DQ9">
            <v>30600</v>
          </cell>
          <cell r="DR9">
            <v>30600</v>
          </cell>
          <cell r="DS9">
            <v>30600</v>
          </cell>
          <cell r="DU9">
            <v>6732</v>
          </cell>
          <cell r="DV9">
            <v>6732</v>
          </cell>
          <cell r="DW9">
            <v>6732</v>
          </cell>
          <cell r="DX9">
            <v>6732</v>
          </cell>
          <cell r="DY9">
            <v>6732</v>
          </cell>
          <cell r="DZ9">
            <v>6732</v>
          </cell>
          <cell r="EA9">
            <v>6732</v>
          </cell>
          <cell r="EB9">
            <v>6732</v>
          </cell>
          <cell r="EC9">
            <v>6732</v>
          </cell>
          <cell r="ED9">
            <v>6732</v>
          </cell>
          <cell r="EE9">
            <v>6732</v>
          </cell>
          <cell r="EF9">
            <v>6732</v>
          </cell>
        </row>
        <row r="10">
          <cell r="A10" t="str">
            <v>а</v>
          </cell>
          <cell r="DH10">
            <v>30600</v>
          </cell>
          <cell r="DI10">
            <v>30600</v>
          </cell>
          <cell r="DJ10">
            <v>30600</v>
          </cell>
          <cell r="DK10">
            <v>30600</v>
          </cell>
          <cell r="DL10">
            <v>30600</v>
          </cell>
          <cell r="DM10">
            <v>30600</v>
          </cell>
          <cell r="DN10">
            <v>30600</v>
          </cell>
          <cell r="DO10">
            <v>30600</v>
          </cell>
          <cell r="DP10">
            <v>30600</v>
          </cell>
          <cell r="DQ10">
            <v>30600</v>
          </cell>
          <cell r="DR10">
            <v>30600</v>
          </cell>
          <cell r="DS10">
            <v>30600</v>
          </cell>
          <cell r="DU10">
            <v>6732</v>
          </cell>
          <cell r="DV10">
            <v>6732</v>
          </cell>
          <cell r="DW10">
            <v>6732</v>
          </cell>
          <cell r="DX10">
            <v>6732</v>
          </cell>
          <cell r="DY10">
            <v>6732</v>
          </cell>
          <cell r="DZ10">
            <v>6732</v>
          </cell>
          <cell r="EA10">
            <v>6732</v>
          </cell>
          <cell r="EB10">
            <v>6732</v>
          </cell>
          <cell r="EC10">
            <v>6732</v>
          </cell>
          <cell r="ED10">
            <v>6732</v>
          </cell>
          <cell r="EE10">
            <v>6732</v>
          </cell>
          <cell r="EF10">
            <v>6732</v>
          </cell>
        </row>
        <row r="11">
          <cell r="A11" t="str">
            <v>а</v>
          </cell>
          <cell r="DH11">
            <v>30600</v>
          </cell>
          <cell r="DI11">
            <v>30600</v>
          </cell>
          <cell r="DJ11">
            <v>30600</v>
          </cell>
          <cell r="DK11">
            <v>30600</v>
          </cell>
          <cell r="DL11">
            <v>30600</v>
          </cell>
          <cell r="DM11">
            <v>30600</v>
          </cell>
          <cell r="DN11">
            <v>30600</v>
          </cell>
          <cell r="DO11">
            <v>30600</v>
          </cell>
          <cell r="DP11">
            <v>30600</v>
          </cell>
          <cell r="DQ11">
            <v>30600</v>
          </cell>
          <cell r="DR11">
            <v>30600</v>
          </cell>
          <cell r="DS11">
            <v>30600</v>
          </cell>
          <cell r="DU11">
            <v>6732</v>
          </cell>
          <cell r="DV11">
            <v>6732</v>
          </cell>
          <cell r="DW11">
            <v>6732</v>
          </cell>
          <cell r="DX11">
            <v>6732</v>
          </cell>
          <cell r="DY11">
            <v>6732</v>
          </cell>
          <cell r="DZ11">
            <v>6732</v>
          </cell>
          <cell r="EA11">
            <v>6732</v>
          </cell>
          <cell r="EB11">
            <v>6732</v>
          </cell>
          <cell r="EC11">
            <v>6732</v>
          </cell>
          <cell r="ED11">
            <v>6732</v>
          </cell>
          <cell r="EE11">
            <v>6732</v>
          </cell>
          <cell r="EF11">
            <v>6732</v>
          </cell>
        </row>
        <row r="12">
          <cell r="A12" t="str">
            <v>а</v>
          </cell>
          <cell r="DH12">
            <v>32400</v>
          </cell>
          <cell r="DI12">
            <v>32400</v>
          </cell>
          <cell r="DJ12">
            <v>32400</v>
          </cell>
          <cell r="DK12">
            <v>32400</v>
          </cell>
          <cell r="DL12">
            <v>32400</v>
          </cell>
          <cell r="DM12">
            <v>32400</v>
          </cell>
          <cell r="DN12">
            <v>32400</v>
          </cell>
          <cell r="DO12">
            <v>32400</v>
          </cell>
          <cell r="DP12">
            <v>32400</v>
          </cell>
          <cell r="DQ12">
            <v>32400</v>
          </cell>
          <cell r="DR12">
            <v>32400</v>
          </cell>
          <cell r="DS12">
            <v>32400</v>
          </cell>
          <cell r="DU12">
            <v>7128</v>
          </cell>
          <cell r="DV12">
            <v>7128</v>
          </cell>
          <cell r="DW12">
            <v>7128</v>
          </cell>
          <cell r="DX12">
            <v>7128</v>
          </cell>
          <cell r="DY12">
            <v>7128</v>
          </cell>
          <cell r="DZ12">
            <v>7128</v>
          </cell>
          <cell r="EA12">
            <v>7128</v>
          </cell>
          <cell r="EB12">
            <v>7128</v>
          </cell>
          <cell r="EC12">
            <v>7128</v>
          </cell>
          <cell r="ED12">
            <v>7128</v>
          </cell>
          <cell r="EE12">
            <v>7128</v>
          </cell>
          <cell r="EF12">
            <v>7128</v>
          </cell>
        </row>
        <row r="13">
          <cell r="A13" t="str">
            <v>а</v>
          </cell>
          <cell r="DH13">
            <v>23640</v>
          </cell>
          <cell r="DI13">
            <v>23640</v>
          </cell>
          <cell r="DJ13">
            <v>23640</v>
          </cell>
          <cell r="DK13">
            <v>23640</v>
          </cell>
          <cell r="DL13">
            <v>23640</v>
          </cell>
          <cell r="DM13">
            <v>23640</v>
          </cell>
          <cell r="DN13">
            <v>23640</v>
          </cell>
          <cell r="DO13">
            <v>23640</v>
          </cell>
          <cell r="DP13">
            <v>23640</v>
          </cell>
          <cell r="DQ13">
            <v>23640</v>
          </cell>
          <cell r="DR13">
            <v>23640</v>
          </cell>
          <cell r="DS13">
            <v>23640</v>
          </cell>
          <cell r="DU13">
            <v>5200.8</v>
          </cell>
          <cell r="DV13">
            <v>5200.8</v>
          </cell>
          <cell r="DW13">
            <v>5200.8</v>
          </cell>
          <cell r="DX13">
            <v>5200.8</v>
          </cell>
          <cell r="DY13">
            <v>5200.8</v>
          </cell>
          <cell r="DZ13">
            <v>5200.8</v>
          </cell>
          <cell r="EA13">
            <v>5200.8</v>
          </cell>
          <cell r="EB13">
            <v>5200.8</v>
          </cell>
          <cell r="EC13">
            <v>5200.8</v>
          </cell>
          <cell r="ED13">
            <v>5200.8</v>
          </cell>
          <cell r="EE13">
            <v>5200.8</v>
          </cell>
          <cell r="EF13">
            <v>5200.8</v>
          </cell>
        </row>
        <row r="14">
          <cell r="A14" t="str">
            <v>а</v>
          </cell>
          <cell r="DH14">
            <v>23640</v>
          </cell>
          <cell r="DI14">
            <v>23640</v>
          </cell>
          <cell r="DJ14">
            <v>23640</v>
          </cell>
          <cell r="DK14">
            <v>23640</v>
          </cell>
          <cell r="DL14">
            <v>23640</v>
          </cell>
          <cell r="DM14">
            <v>23640</v>
          </cell>
          <cell r="DN14">
            <v>23640</v>
          </cell>
          <cell r="DO14">
            <v>23640</v>
          </cell>
          <cell r="DP14">
            <v>23640</v>
          </cell>
          <cell r="DQ14">
            <v>23640</v>
          </cell>
          <cell r="DR14">
            <v>23640</v>
          </cell>
          <cell r="DS14">
            <v>23640</v>
          </cell>
          <cell r="DU14">
            <v>5200.8</v>
          </cell>
          <cell r="DV14">
            <v>5200.8</v>
          </cell>
          <cell r="DW14">
            <v>5200.8</v>
          </cell>
          <cell r="DX14">
            <v>5200.8</v>
          </cell>
          <cell r="DY14">
            <v>5200.8</v>
          </cell>
          <cell r="DZ14">
            <v>5200.8</v>
          </cell>
          <cell r="EA14">
            <v>5200.8</v>
          </cell>
          <cell r="EB14">
            <v>5200.8</v>
          </cell>
          <cell r="EC14">
            <v>5200.8</v>
          </cell>
          <cell r="ED14">
            <v>5200.8</v>
          </cell>
          <cell r="EE14">
            <v>5200.8</v>
          </cell>
          <cell r="EF14">
            <v>5200.8</v>
          </cell>
        </row>
        <row r="15">
          <cell r="A15" t="str">
            <v>а</v>
          </cell>
          <cell r="DH15">
            <v>23640</v>
          </cell>
          <cell r="DI15">
            <v>23640</v>
          </cell>
          <cell r="DJ15">
            <v>23640</v>
          </cell>
          <cell r="DK15">
            <v>23640</v>
          </cell>
          <cell r="DL15">
            <v>23640</v>
          </cell>
          <cell r="DM15">
            <v>23640</v>
          </cell>
          <cell r="DN15">
            <v>23640</v>
          </cell>
          <cell r="DO15">
            <v>23640</v>
          </cell>
          <cell r="DP15">
            <v>23640</v>
          </cell>
          <cell r="DQ15">
            <v>23640</v>
          </cell>
          <cell r="DR15">
            <v>23640</v>
          </cell>
          <cell r="DS15">
            <v>23640</v>
          </cell>
          <cell r="DU15">
            <v>5200.8</v>
          </cell>
          <cell r="DV15">
            <v>5200.8</v>
          </cell>
          <cell r="DW15">
            <v>5200.8</v>
          </cell>
          <cell r="DX15">
            <v>5200.8</v>
          </cell>
          <cell r="DY15">
            <v>5200.8</v>
          </cell>
          <cell r="DZ15">
            <v>5200.8</v>
          </cell>
          <cell r="EA15">
            <v>5200.8</v>
          </cell>
          <cell r="EB15">
            <v>5200.8</v>
          </cell>
          <cell r="EC15">
            <v>5200.8</v>
          </cell>
          <cell r="ED15">
            <v>5200.8</v>
          </cell>
          <cell r="EE15">
            <v>5200.8</v>
          </cell>
          <cell r="EF15">
            <v>5200.8</v>
          </cell>
        </row>
        <row r="16">
          <cell r="A16" t="str">
            <v>а</v>
          </cell>
          <cell r="DH16">
            <v>23640</v>
          </cell>
          <cell r="DI16">
            <v>23640</v>
          </cell>
          <cell r="DJ16">
            <v>23640</v>
          </cell>
          <cell r="DK16">
            <v>23640</v>
          </cell>
          <cell r="DL16">
            <v>23640</v>
          </cell>
          <cell r="DM16">
            <v>23640</v>
          </cell>
          <cell r="DN16">
            <v>23640</v>
          </cell>
          <cell r="DO16">
            <v>23640</v>
          </cell>
          <cell r="DP16">
            <v>23640</v>
          </cell>
          <cell r="DQ16">
            <v>23640</v>
          </cell>
          <cell r="DR16">
            <v>23640</v>
          </cell>
          <cell r="DS16">
            <v>23640</v>
          </cell>
          <cell r="DU16">
            <v>5200.8</v>
          </cell>
          <cell r="DV16">
            <v>5200.8</v>
          </cell>
          <cell r="DW16">
            <v>5200.8</v>
          </cell>
          <cell r="DX16">
            <v>5200.8</v>
          </cell>
          <cell r="DY16">
            <v>5200.8</v>
          </cell>
          <cell r="DZ16">
            <v>5200.8</v>
          </cell>
          <cell r="EA16">
            <v>5200.8</v>
          </cell>
          <cell r="EB16">
            <v>5200.8</v>
          </cell>
          <cell r="EC16">
            <v>5200.8</v>
          </cell>
          <cell r="ED16">
            <v>5200.8</v>
          </cell>
          <cell r="EE16">
            <v>5200.8</v>
          </cell>
          <cell r="EF16">
            <v>5200.8</v>
          </cell>
        </row>
        <row r="17">
          <cell r="A17" t="str">
            <v>а</v>
          </cell>
          <cell r="DH17">
            <v>30600</v>
          </cell>
          <cell r="DI17">
            <v>30600</v>
          </cell>
          <cell r="DJ17">
            <v>30600</v>
          </cell>
          <cell r="DK17">
            <v>30600</v>
          </cell>
          <cell r="DL17">
            <v>30600</v>
          </cell>
          <cell r="DM17">
            <v>30600</v>
          </cell>
          <cell r="DN17">
            <v>30600</v>
          </cell>
          <cell r="DO17">
            <v>30600</v>
          </cell>
          <cell r="DP17">
            <v>30600</v>
          </cell>
          <cell r="DQ17">
            <v>30600</v>
          </cell>
          <cell r="DR17">
            <v>30600</v>
          </cell>
          <cell r="DS17">
            <v>30600</v>
          </cell>
          <cell r="DU17">
            <v>6732</v>
          </cell>
          <cell r="DV17">
            <v>6732</v>
          </cell>
          <cell r="DW17">
            <v>6732</v>
          </cell>
          <cell r="DX17">
            <v>6732</v>
          </cell>
          <cell r="DY17">
            <v>6732</v>
          </cell>
          <cell r="DZ17">
            <v>6732</v>
          </cell>
          <cell r="EA17">
            <v>6732</v>
          </cell>
          <cell r="EB17">
            <v>6732</v>
          </cell>
          <cell r="EC17">
            <v>6732</v>
          </cell>
          <cell r="ED17">
            <v>6732</v>
          </cell>
          <cell r="EE17">
            <v>6732</v>
          </cell>
          <cell r="EF17">
            <v>6732</v>
          </cell>
        </row>
        <row r="18">
          <cell r="A18" t="str">
            <v>а</v>
          </cell>
          <cell r="DH18">
            <v>22327.5</v>
          </cell>
          <cell r="DI18">
            <v>22327.5</v>
          </cell>
          <cell r="DJ18">
            <v>22327.5</v>
          </cell>
          <cell r="DK18">
            <v>22327.5</v>
          </cell>
          <cell r="DL18">
            <v>22327.5</v>
          </cell>
          <cell r="DM18">
            <v>22327.5</v>
          </cell>
          <cell r="DN18">
            <v>22327.5</v>
          </cell>
          <cell r="DO18">
            <v>22327.5</v>
          </cell>
          <cell r="DP18">
            <v>22327.5</v>
          </cell>
          <cell r="DQ18">
            <v>22327.5</v>
          </cell>
          <cell r="DR18">
            <v>22327.5</v>
          </cell>
          <cell r="DS18">
            <v>22327.5</v>
          </cell>
          <cell r="DU18">
            <v>4912.05</v>
          </cell>
          <cell r="DV18">
            <v>4912.05</v>
          </cell>
          <cell r="DW18">
            <v>4912.05</v>
          </cell>
          <cell r="DX18">
            <v>4912.05</v>
          </cell>
          <cell r="DY18">
            <v>4912.05</v>
          </cell>
          <cell r="DZ18">
            <v>4912.05</v>
          </cell>
          <cell r="EA18">
            <v>4912.05</v>
          </cell>
          <cell r="EB18">
            <v>4912.05</v>
          </cell>
          <cell r="EC18">
            <v>4912.05</v>
          </cell>
          <cell r="ED18">
            <v>4912.05</v>
          </cell>
          <cell r="EE18">
            <v>4912.05</v>
          </cell>
          <cell r="EF18">
            <v>4912.05</v>
          </cell>
        </row>
        <row r="19">
          <cell r="A19" t="str">
            <v>а</v>
          </cell>
          <cell r="DH19">
            <v>22327.5</v>
          </cell>
          <cell r="DI19">
            <v>22327.5</v>
          </cell>
          <cell r="DJ19">
            <v>22327.5</v>
          </cell>
          <cell r="DK19">
            <v>22327.5</v>
          </cell>
          <cell r="DL19">
            <v>22327.5</v>
          </cell>
          <cell r="DM19">
            <v>22327.5</v>
          </cell>
          <cell r="DN19">
            <v>22327.5</v>
          </cell>
          <cell r="DO19">
            <v>22327.5</v>
          </cell>
          <cell r="DP19">
            <v>22327.5</v>
          </cell>
          <cell r="DQ19">
            <v>22327.5</v>
          </cell>
          <cell r="DR19">
            <v>22327.5</v>
          </cell>
          <cell r="DS19">
            <v>22327.5</v>
          </cell>
          <cell r="DU19">
            <v>4912.05</v>
          </cell>
          <cell r="DV19">
            <v>4912.05</v>
          </cell>
          <cell r="DW19">
            <v>4912.05</v>
          </cell>
          <cell r="DX19">
            <v>4912.05</v>
          </cell>
          <cell r="DY19">
            <v>4912.05</v>
          </cell>
          <cell r="DZ19">
            <v>4912.05</v>
          </cell>
          <cell r="EA19">
            <v>4912.05</v>
          </cell>
          <cell r="EB19">
            <v>4912.05</v>
          </cell>
          <cell r="EC19">
            <v>4912.05</v>
          </cell>
          <cell r="ED19">
            <v>4912.05</v>
          </cell>
          <cell r="EE19">
            <v>4912.05</v>
          </cell>
          <cell r="EF19">
            <v>4912.05</v>
          </cell>
        </row>
        <row r="20">
          <cell r="A20" t="str">
            <v>а</v>
          </cell>
          <cell r="DH20">
            <v>22327.5</v>
          </cell>
          <cell r="DI20">
            <v>22327.5</v>
          </cell>
          <cell r="DJ20">
            <v>22327.5</v>
          </cell>
          <cell r="DK20">
            <v>22327.5</v>
          </cell>
          <cell r="DL20">
            <v>22327.5</v>
          </cell>
          <cell r="DM20">
            <v>22327.5</v>
          </cell>
          <cell r="DN20">
            <v>22327.5</v>
          </cell>
          <cell r="DO20">
            <v>22327.5</v>
          </cell>
          <cell r="DP20">
            <v>22327.5</v>
          </cell>
          <cell r="DQ20">
            <v>22327.5</v>
          </cell>
          <cell r="DR20">
            <v>22327.5</v>
          </cell>
          <cell r="DS20">
            <v>22327.5</v>
          </cell>
          <cell r="DU20">
            <v>4912.05</v>
          </cell>
          <cell r="DV20">
            <v>4912.05</v>
          </cell>
          <cell r="DW20">
            <v>4912.05</v>
          </cell>
          <cell r="DX20">
            <v>4912.05</v>
          </cell>
          <cell r="DY20">
            <v>4912.05</v>
          </cell>
          <cell r="DZ20">
            <v>4912.05</v>
          </cell>
          <cell r="EA20">
            <v>4912.05</v>
          </cell>
          <cell r="EB20">
            <v>4912.05</v>
          </cell>
          <cell r="EC20">
            <v>4912.05</v>
          </cell>
          <cell r="ED20">
            <v>4912.05</v>
          </cell>
          <cell r="EE20">
            <v>4912.05</v>
          </cell>
          <cell r="EF20">
            <v>4912.05</v>
          </cell>
        </row>
        <row r="21">
          <cell r="A21" t="str">
            <v>а</v>
          </cell>
          <cell r="DH21">
            <v>23640</v>
          </cell>
          <cell r="DI21">
            <v>23640</v>
          </cell>
          <cell r="DJ21">
            <v>23640</v>
          </cell>
          <cell r="DK21">
            <v>23640</v>
          </cell>
          <cell r="DL21">
            <v>23640</v>
          </cell>
          <cell r="DM21">
            <v>23640</v>
          </cell>
          <cell r="DN21">
            <v>23640</v>
          </cell>
          <cell r="DO21">
            <v>23640</v>
          </cell>
          <cell r="DP21">
            <v>23640</v>
          </cell>
          <cell r="DQ21">
            <v>23640</v>
          </cell>
          <cell r="DR21">
            <v>23640</v>
          </cell>
          <cell r="DS21">
            <v>23640</v>
          </cell>
          <cell r="DU21">
            <v>5200.8</v>
          </cell>
          <cell r="DV21">
            <v>5200.8</v>
          </cell>
          <cell r="DW21">
            <v>5200.8</v>
          </cell>
          <cell r="DX21">
            <v>5200.8</v>
          </cell>
          <cell r="DY21">
            <v>5200.8</v>
          </cell>
          <cell r="DZ21">
            <v>5200.8</v>
          </cell>
          <cell r="EA21">
            <v>5200.8</v>
          </cell>
          <cell r="EB21">
            <v>5200.8</v>
          </cell>
          <cell r="EC21">
            <v>5200.8</v>
          </cell>
          <cell r="ED21">
            <v>5200.8</v>
          </cell>
          <cell r="EE21">
            <v>5200.8</v>
          </cell>
          <cell r="EF21">
            <v>5200.8</v>
          </cell>
        </row>
        <row r="22">
          <cell r="A22" t="str">
            <v>а</v>
          </cell>
          <cell r="DH22">
            <v>22327.5</v>
          </cell>
          <cell r="DI22">
            <v>22327.5</v>
          </cell>
          <cell r="DJ22">
            <v>22327.5</v>
          </cell>
          <cell r="DK22">
            <v>22327.5</v>
          </cell>
          <cell r="DL22">
            <v>22327.5</v>
          </cell>
          <cell r="DM22">
            <v>22327.5</v>
          </cell>
          <cell r="DN22">
            <v>22327.5</v>
          </cell>
          <cell r="DO22">
            <v>22327.5</v>
          </cell>
          <cell r="DP22">
            <v>22327.5</v>
          </cell>
          <cell r="DQ22">
            <v>22327.5</v>
          </cell>
          <cell r="DR22">
            <v>22327.5</v>
          </cell>
          <cell r="DS22">
            <v>22327.5</v>
          </cell>
          <cell r="DU22">
            <v>4912.05</v>
          </cell>
          <cell r="DV22">
            <v>4912.05</v>
          </cell>
          <cell r="DW22">
            <v>4912.05</v>
          </cell>
          <cell r="DX22">
            <v>4912.05</v>
          </cell>
          <cell r="DY22">
            <v>4912.05</v>
          </cell>
          <cell r="DZ22">
            <v>4912.05</v>
          </cell>
          <cell r="EA22">
            <v>4912.05</v>
          </cell>
          <cell r="EB22">
            <v>4912.05</v>
          </cell>
          <cell r="EC22">
            <v>4912.05</v>
          </cell>
          <cell r="ED22">
            <v>4912.05</v>
          </cell>
          <cell r="EE22">
            <v>4912.05</v>
          </cell>
          <cell r="EF22">
            <v>4912.05</v>
          </cell>
        </row>
        <row r="23">
          <cell r="A23" t="str">
            <v>а</v>
          </cell>
          <cell r="DH23">
            <v>15757.5</v>
          </cell>
          <cell r="DI23">
            <v>15757.5</v>
          </cell>
          <cell r="DJ23">
            <v>15757.5</v>
          </cell>
          <cell r="DK23">
            <v>15757.5</v>
          </cell>
          <cell r="DL23">
            <v>15757.5</v>
          </cell>
          <cell r="DM23">
            <v>15757.5</v>
          </cell>
          <cell r="DN23">
            <v>15757.5</v>
          </cell>
          <cell r="DO23">
            <v>15757.5</v>
          </cell>
          <cell r="DP23">
            <v>15757.5</v>
          </cell>
          <cell r="DQ23">
            <v>15757.5</v>
          </cell>
          <cell r="DR23">
            <v>15757.5</v>
          </cell>
          <cell r="DS23">
            <v>15757.5</v>
          </cell>
          <cell r="DU23">
            <v>3466.65</v>
          </cell>
          <cell r="DV23">
            <v>3466.65</v>
          </cell>
          <cell r="DW23">
            <v>3466.65</v>
          </cell>
          <cell r="DX23">
            <v>3466.65</v>
          </cell>
          <cell r="DY23">
            <v>3466.65</v>
          </cell>
          <cell r="DZ23">
            <v>3466.65</v>
          </cell>
          <cell r="EA23">
            <v>3466.65</v>
          </cell>
          <cell r="EB23">
            <v>3466.65</v>
          </cell>
          <cell r="EC23">
            <v>3466.65</v>
          </cell>
          <cell r="ED23">
            <v>3466.65</v>
          </cell>
          <cell r="EE23">
            <v>3466.65</v>
          </cell>
          <cell r="EF23">
            <v>3466.65</v>
          </cell>
        </row>
        <row r="24">
          <cell r="A24" t="str">
            <v>зв</v>
          </cell>
          <cell r="DH24">
            <v>17200.5</v>
          </cell>
          <cell r="DI24">
            <v>17200.5</v>
          </cell>
          <cell r="DJ24">
            <v>17200.5</v>
          </cell>
          <cell r="DK24">
            <v>17200.5</v>
          </cell>
          <cell r="DL24">
            <v>17200.5</v>
          </cell>
          <cell r="DM24">
            <v>17200.5</v>
          </cell>
          <cell r="DN24">
            <v>17200.5</v>
          </cell>
          <cell r="DO24">
            <v>17200.5</v>
          </cell>
          <cell r="DP24">
            <v>17200.5</v>
          </cell>
          <cell r="DQ24">
            <v>17200.5</v>
          </cell>
          <cell r="DR24">
            <v>17200.5</v>
          </cell>
          <cell r="DS24">
            <v>17200.5</v>
          </cell>
          <cell r="DU24">
            <v>3784.11</v>
          </cell>
          <cell r="DV24">
            <v>3784.11</v>
          </cell>
          <cell r="DW24">
            <v>3784.11</v>
          </cell>
          <cell r="DX24">
            <v>3784.11</v>
          </cell>
          <cell r="DY24">
            <v>3784.11</v>
          </cell>
          <cell r="DZ24">
            <v>3784.11</v>
          </cell>
          <cell r="EA24">
            <v>3784.11</v>
          </cell>
          <cell r="EB24">
            <v>3784.11</v>
          </cell>
          <cell r="EC24">
            <v>3784.11</v>
          </cell>
          <cell r="ED24">
            <v>3784.11</v>
          </cell>
          <cell r="EE24">
            <v>3784.11</v>
          </cell>
          <cell r="EF24">
            <v>3784.11</v>
          </cell>
        </row>
        <row r="25">
          <cell r="A25" t="str">
            <v>зв</v>
          </cell>
          <cell r="DH25">
            <v>17200.5</v>
          </cell>
          <cell r="DI25">
            <v>17200.5</v>
          </cell>
          <cell r="DJ25">
            <v>17200.5</v>
          </cell>
          <cell r="DK25">
            <v>17200.5</v>
          </cell>
          <cell r="DL25">
            <v>17200.5</v>
          </cell>
          <cell r="DM25">
            <v>17200.5</v>
          </cell>
          <cell r="DN25">
            <v>17200.5</v>
          </cell>
          <cell r="DO25">
            <v>17200.5</v>
          </cell>
          <cell r="DP25">
            <v>17200.5</v>
          </cell>
          <cell r="DQ25">
            <v>17200.5</v>
          </cell>
          <cell r="DR25">
            <v>17200.5</v>
          </cell>
          <cell r="DS25">
            <v>17200.5</v>
          </cell>
          <cell r="DU25">
            <v>3784.11</v>
          </cell>
          <cell r="DV25">
            <v>3784.11</v>
          </cell>
          <cell r="DW25">
            <v>3784.11</v>
          </cell>
          <cell r="DX25">
            <v>3784.11</v>
          </cell>
          <cell r="DY25">
            <v>3784.11</v>
          </cell>
          <cell r="DZ25">
            <v>3784.11</v>
          </cell>
          <cell r="EA25">
            <v>3784.11</v>
          </cell>
          <cell r="EB25">
            <v>3784.11</v>
          </cell>
          <cell r="EC25">
            <v>3784.11</v>
          </cell>
          <cell r="ED25">
            <v>3784.11</v>
          </cell>
          <cell r="EE25">
            <v>3784.11</v>
          </cell>
          <cell r="EF25">
            <v>3784.11</v>
          </cell>
        </row>
        <row r="26">
          <cell r="A26" t="str">
            <v>зв</v>
          </cell>
          <cell r="DH26">
            <v>17200.5</v>
          </cell>
          <cell r="DI26">
            <v>17200.5</v>
          </cell>
          <cell r="DJ26">
            <v>17200.5</v>
          </cell>
          <cell r="DK26">
            <v>17200.5</v>
          </cell>
          <cell r="DL26">
            <v>17200.5</v>
          </cell>
          <cell r="DM26">
            <v>17200.5</v>
          </cell>
          <cell r="DN26">
            <v>17200.5</v>
          </cell>
          <cell r="DO26">
            <v>17200.5</v>
          </cell>
          <cell r="DP26">
            <v>17200.5</v>
          </cell>
          <cell r="DQ26">
            <v>17200.5</v>
          </cell>
          <cell r="DR26">
            <v>17200.5</v>
          </cell>
          <cell r="DS26">
            <v>17200.5</v>
          </cell>
          <cell r="DU26">
            <v>3784.11</v>
          </cell>
          <cell r="DV26">
            <v>3784.11</v>
          </cell>
          <cell r="DW26">
            <v>3784.11</v>
          </cell>
          <cell r="DX26">
            <v>3784.11</v>
          </cell>
          <cell r="DY26">
            <v>3784.11</v>
          </cell>
          <cell r="DZ26">
            <v>3784.11</v>
          </cell>
          <cell r="EA26">
            <v>3784.11</v>
          </cell>
          <cell r="EB26">
            <v>3784.11</v>
          </cell>
          <cell r="EC26">
            <v>3784.11</v>
          </cell>
          <cell r="ED26">
            <v>3784.11</v>
          </cell>
          <cell r="EE26">
            <v>3784.11</v>
          </cell>
          <cell r="EF26">
            <v>3784.11</v>
          </cell>
        </row>
        <row r="27">
          <cell r="A27" t="str">
            <v>зв</v>
          </cell>
          <cell r="DH27">
            <v>17200.5</v>
          </cell>
          <cell r="DI27">
            <v>17200.5</v>
          </cell>
          <cell r="DJ27">
            <v>17200.5</v>
          </cell>
          <cell r="DK27">
            <v>17200.5</v>
          </cell>
          <cell r="DL27">
            <v>17200.5</v>
          </cell>
          <cell r="DM27">
            <v>17200.5</v>
          </cell>
          <cell r="DN27">
            <v>17200.5</v>
          </cell>
          <cell r="DO27">
            <v>17200.5</v>
          </cell>
          <cell r="DP27">
            <v>17200.5</v>
          </cell>
          <cell r="DQ27">
            <v>17200.5</v>
          </cell>
          <cell r="DR27">
            <v>17200.5</v>
          </cell>
          <cell r="DS27">
            <v>17200.5</v>
          </cell>
          <cell r="DU27">
            <v>3784.11</v>
          </cell>
          <cell r="DV27">
            <v>3784.11</v>
          </cell>
          <cell r="DW27">
            <v>3784.11</v>
          </cell>
          <cell r="DX27">
            <v>3784.11</v>
          </cell>
          <cell r="DY27">
            <v>3784.11</v>
          </cell>
          <cell r="DZ27">
            <v>3784.11</v>
          </cell>
          <cell r="EA27">
            <v>3784.11</v>
          </cell>
          <cell r="EB27">
            <v>3784.11</v>
          </cell>
          <cell r="EC27">
            <v>3784.11</v>
          </cell>
          <cell r="ED27">
            <v>3784.11</v>
          </cell>
          <cell r="EE27">
            <v>3784.11</v>
          </cell>
          <cell r="EF27">
            <v>3784.11</v>
          </cell>
        </row>
        <row r="28">
          <cell r="A28" t="str">
            <v>зв</v>
          </cell>
          <cell r="DH28">
            <v>12337.5</v>
          </cell>
          <cell r="DI28">
            <v>12337.5</v>
          </cell>
          <cell r="DJ28">
            <v>12337.5</v>
          </cell>
          <cell r="DK28">
            <v>12337.5</v>
          </cell>
          <cell r="DL28">
            <v>12337.5</v>
          </cell>
          <cell r="DM28">
            <v>12337.5</v>
          </cell>
          <cell r="DN28">
            <v>12337.5</v>
          </cell>
          <cell r="DO28">
            <v>12337.5</v>
          </cell>
          <cell r="DP28">
            <v>12337.5</v>
          </cell>
          <cell r="DQ28">
            <v>12337.5</v>
          </cell>
          <cell r="DR28">
            <v>12337.5</v>
          </cell>
          <cell r="DS28">
            <v>12337.5</v>
          </cell>
          <cell r="DU28">
            <v>2714.25</v>
          </cell>
          <cell r="DV28">
            <v>2714.25</v>
          </cell>
          <cell r="DW28">
            <v>2714.25</v>
          </cell>
          <cell r="DX28">
            <v>2714.25</v>
          </cell>
          <cell r="DY28">
            <v>2714.25</v>
          </cell>
          <cell r="DZ28">
            <v>2714.25</v>
          </cell>
          <cell r="EA28">
            <v>2714.25</v>
          </cell>
          <cell r="EB28">
            <v>2714.25</v>
          </cell>
          <cell r="EC28">
            <v>2714.25</v>
          </cell>
          <cell r="ED28">
            <v>2714.25</v>
          </cell>
          <cell r="EE28">
            <v>2714.25</v>
          </cell>
          <cell r="EF28">
            <v>2714.25</v>
          </cell>
        </row>
        <row r="29">
          <cell r="A29" t="str">
            <v>зв</v>
          </cell>
          <cell r="DH29">
            <v>15636</v>
          </cell>
          <cell r="DI29">
            <v>15636</v>
          </cell>
          <cell r="DJ29">
            <v>15636</v>
          </cell>
          <cell r="DK29">
            <v>15636</v>
          </cell>
          <cell r="DL29">
            <v>15636</v>
          </cell>
          <cell r="DM29">
            <v>15636</v>
          </cell>
          <cell r="DN29">
            <v>15636</v>
          </cell>
          <cell r="DO29">
            <v>15636</v>
          </cell>
          <cell r="DP29">
            <v>15636</v>
          </cell>
          <cell r="DQ29">
            <v>15636</v>
          </cell>
          <cell r="DR29">
            <v>15636</v>
          </cell>
          <cell r="DS29">
            <v>15636</v>
          </cell>
          <cell r="DU29">
            <v>3439.92</v>
          </cell>
          <cell r="DV29">
            <v>3439.92</v>
          </cell>
          <cell r="DW29">
            <v>3439.92</v>
          </cell>
          <cell r="DX29">
            <v>3439.92</v>
          </cell>
          <cell r="DY29">
            <v>3439.92</v>
          </cell>
          <cell r="DZ29">
            <v>3439.92</v>
          </cell>
          <cell r="EA29">
            <v>3439.92</v>
          </cell>
          <cell r="EB29">
            <v>3439.92</v>
          </cell>
          <cell r="EC29">
            <v>3439.92</v>
          </cell>
          <cell r="ED29">
            <v>3439.92</v>
          </cell>
          <cell r="EE29">
            <v>3439.92</v>
          </cell>
          <cell r="EF29">
            <v>3439.92</v>
          </cell>
        </row>
        <row r="30">
          <cell r="A30" t="str">
            <v>зв</v>
          </cell>
          <cell r="DH30">
            <v>15760.5</v>
          </cell>
          <cell r="DI30">
            <v>15760.5</v>
          </cell>
          <cell r="DJ30">
            <v>15760.5</v>
          </cell>
          <cell r="DK30">
            <v>15760.5</v>
          </cell>
          <cell r="DL30">
            <v>15760.5</v>
          </cell>
          <cell r="DM30">
            <v>15760.5</v>
          </cell>
          <cell r="DN30">
            <v>15760.5</v>
          </cell>
          <cell r="DO30">
            <v>15760.5</v>
          </cell>
          <cell r="DP30">
            <v>15760.5</v>
          </cell>
          <cell r="DQ30">
            <v>15760.5</v>
          </cell>
          <cell r="DR30">
            <v>15760.5</v>
          </cell>
          <cell r="DS30">
            <v>15760.5</v>
          </cell>
          <cell r="DU30">
            <v>3467.31</v>
          </cell>
          <cell r="DV30">
            <v>3467.31</v>
          </cell>
          <cell r="DW30">
            <v>3467.31</v>
          </cell>
          <cell r="DX30">
            <v>3467.31</v>
          </cell>
          <cell r="DY30">
            <v>3467.31</v>
          </cell>
          <cell r="DZ30">
            <v>3467.31</v>
          </cell>
          <cell r="EA30">
            <v>3467.31</v>
          </cell>
          <cell r="EB30">
            <v>3467.31</v>
          </cell>
          <cell r="EC30">
            <v>3467.31</v>
          </cell>
          <cell r="ED30">
            <v>3467.31</v>
          </cell>
          <cell r="EE30">
            <v>3467.31</v>
          </cell>
          <cell r="EF30">
            <v>3467.31</v>
          </cell>
        </row>
        <row r="31">
          <cell r="A31" t="str">
            <v>зв</v>
          </cell>
          <cell r="DH31">
            <v>7428</v>
          </cell>
          <cell r="DI31">
            <v>7428</v>
          </cell>
          <cell r="DJ31">
            <v>7428</v>
          </cell>
          <cell r="DK31">
            <v>7428</v>
          </cell>
          <cell r="DL31">
            <v>7428</v>
          </cell>
          <cell r="DM31">
            <v>7428</v>
          </cell>
          <cell r="DN31">
            <v>7428</v>
          </cell>
          <cell r="DO31">
            <v>7428</v>
          </cell>
          <cell r="DP31">
            <v>7428</v>
          </cell>
          <cell r="DQ31">
            <v>7428</v>
          </cell>
          <cell r="DR31">
            <v>7428</v>
          </cell>
          <cell r="DS31">
            <v>7428</v>
          </cell>
          <cell r="DU31">
            <v>1634.16</v>
          </cell>
          <cell r="DV31">
            <v>1634.16</v>
          </cell>
          <cell r="DW31">
            <v>1634.16</v>
          </cell>
          <cell r="DX31">
            <v>1634.16</v>
          </cell>
          <cell r="DY31">
            <v>1634.16</v>
          </cell>
          <cell r="DZ31">
            <v>1634.16</v>
          </cell>
          <cell r="EA31">
            <v>1634.16</v>
          </cell>
          <cell r="EB31">
            <v>1634.16</v>
          </cell>
          <cell r="EC31">
            <v>1634.16</v>
          </cell>
          <cell r="ED31">
            <v>1634.16</v>
          </cell>
          <cell r="EE31">
            <v>1634.16</v>
          </cell>
          <cell r="EF31">
            <v>1634.16</v>
          </cell>
        </row>
        <row r="32">
          <cell r="A32" t="str">
            <v>зв</v>
          </cell>
          <cell r="DH32">
            <v>15636</v>
          </cell>
          <cell r="DI32">
            <v>15636</v>
          </cell>
          <cell r="DJ32">
            <v>15636</v>
          </cell>
          <cell r="DK32">
            <v>15636</v>
          </cell>
          <cell r="DL32">
            <v>15636</v>
          </cell>
          <cell r="DM32">
            <v>15636</v>
          </cell>
          <cell r="DN32">
            <v>15636</v>
          </cell>
          <cell r="DO32">
            <v>15636</v>
          </cell>
          <cell r="DP32">
            <v>15636</v>
          </cell>
          <cell r="DQ32">
            <v>15636</v>
          </cell>
          <cell r="DR32">
            <v>15636</v>
          </cell>
          <cell r="DS32">
            <v>15636</v>
          </cell>
          <cell r="DU32">
            <v>3439.92</v>
          </cell>
          <cell r="DV32">
            <v>3439.92</v>
          </cell>
          <cell r="DW32">
            <v>3439.92</v>
          </cell>
          <cell r="DX32">
            <v>3439.92</v>
          </cell>
          <cell r="DY32">
            <v>3439.92</v>
          </cell>
          <cell r="DZ32">
            <v>3439.92</v>
          </cell>
          <cell r="EA32">
            <v>3439.92</v>
          </cell>
          <cell r="EB32">
            <v>3439.92</v>
          </cell>
          <cell r="EC32">
            <v>3439.92</v>
          </cell>
          <cell r="ED32">
            <v>3439.92</v>
          </cell>
          <cell r="EE32">
            <v>3439.92</v>
          </cell>
          <cell r="EF32">
            <v>3439.92</v>
          </cell>
        </row>
        <row r="33">
          <cell r="A33" t="str">
            <v>зв</v>
          </cell>
          <cell r="DH33">
            <v>14854.5</v>
          </cell>
          <cell r="DI33">
            <v>14854.5</v>
          </cell>
          <cell r="DJ33">
            <v>14854.5</v>
          </cell>
          <cell r="DK33">
            <v>14854.5</v>
          </cell>
          <cell r="DL33">
            <v>14854.5</v>
          </cell>
          <cell r="DM33">
            <v>14854.5</v>
          </cell>
          <cell r="DN33">
            <v>14854.5</v>
          </cell>
          <cell r="DO33">
            <v>14854.5</v>
          </cell>
          <cell r="DP33">
            <v>14854.5</v>
          </cell>
          <cell r="DQ33">
            <v>14854.5</v>
          </cell>
          <cell r="DR33">
            <v>14854.5</v>
          </cell>
          <cell r="DS33">
            <v>14854.5</v>
          </cell>
          <cell r="DU33">
            <v>3267.9900000000002</v>
          </cell>
          <cell r="DV33">
            <v>3267.9900000000002</v>
          </cell>
          <cell r="DW33">
            <v>3267.9900000000002</v>
          </cell>
          <cell r="DX33">
            <v>3267.9900000000002</v>
          </cell>
          <cell r="DY33">
            <v>3267.9900000000002</v>
          </cell>
          <cell r="DZ33">
            <v>3267.9900000000002</v>
          </cell>
          <cell r="EA33">
            <v>3267.9900000000002</v>
          </cell>
          <cell r="EB33">
            <v>3267.9900000000002</v>
          </cell>
          <cell r="EC33">
            <v>3267.9900000000002</v>
          </cell>
          <cell r="ED33">
            <v>3267.9900000000002</v>
          </cell>
          <cell r="EE33">
            <v>3267.9900000000002</v>
          </cell>
          <cell r="EF33">
            <v>3267.9900000000002</v>
          </cell>
        </row>
        <row r="34">
          <cell r="A34" t="str">
            <v>зв</v>
          </cell>
          <cell r="DH34">
            <v>13291.5</v>
          </cell>
          <cell r="DI34">
            <v>13291.5</v>
          </cell>
          <cell r="DJ34">
            <v>13291.5</v>
          </cell>
          <cell r="DK34">
            <v>13291.5</v>
          </cell>
          <cell r="DL34">
            <v>13291.5</v>
          </cell>
          <cell r="DM34">
            <v>13291.5</v>
          </cell>
          <cell r="DN34">
            <v>13291.5</v>
          </cell>
          <cell r="DO34">
            <v>13291.5</v>
          </cell>
          <cell r="DP34">
            <v>13291.5</v>
          </cell>
          <cell r="DQ34">
            <v>13291.5</v>
          </cell>
          <cell r="DR34">
            <v>13291.5</v>
          </cell>
          <cell r="DS34">
            <v>13291.5</v>
          </cell>
          <cell r="DU34">
            <v>2924.13</v>
          </cell>
          <cell r="DV34">
            <v>2924.13</v>
          </cell>
          <cell r="DW34">
            <v>2924.13</v>
          </cell>
          <cell r="DX34">
            <v>2924.13</v>
          </cell>
          <cell r="DY34">
            <v>2924.13</v>
          </cell>
          <cell r="DZ34">
            <v>2924.13</v>
          </cell>
          <cell r="EA34">
            <v>2924.13</v>
          </cell>
          <cell r="EB34">
            <v>2924.13</v>
          </cell>
          <cell r="EC34">
            <v>2924.13</v>
          </cell>
          <cell r="ED34">
            <v>2924.13</v>
          </cell>
          <cell r="EE34">
            <v>2924.13</v>
          </cell>
          <cell r="EF34">
            <v>2924.13</v>
          </cell>
        </row>
        <row r="35">
          <cell r="A35" t="str">
            <v>зв</v>
          </cell>
          <cell r="DH35">
            <v>14854.5</v>
          </cell>
          <cell r="DI35">
            <v>14854.5</v>
          </cell>
          <cell r="DJ35">
            <v>14854.5</v>
          </cell>
          <cell r="DK35">
            <v>14854.5</v>
          </cell>
          <cell r="DL35">
            <v>14854.5</v>
          </cell>
          <cell r="DM35">
            <v>14854.5</v>
          </cell>
          <cell r="DN35">
            <v>14854.5</v>
          </cell>
          <cell r="DO35">
            <v>14854.5</v>
          </cell>
          <cell r="DP35">
            <v>14854.5</v>
          </cell>
          <cell r="DQ35">
            <v>14854.5</v>
          </cell>
          <cell r="DR35">
            <v>14854.5</v>
          </cell>
          <cell r="DS35">
            <v>14854.5</v>
          </cell>
          <cell r="DU35">
            <v>3267.9900000000002</v>
          </cell>
          <cell r="DV35">
            <v>3267.9900000000002</v>
          </cell>
          <cell r="DW35">
            <v>3267.9900000000002</v>
          </cell>
          <cell r="DX35">
            <v>3267.9900000000002</v>
          </cell>
          <cell r="DY35">
            <v>3267.9900000000002</v>
          </cell>
          <cell r="DZ35">
            <v>3267.9900000000002</v>
          </cell>
          <cell r="EA35">
            <v>3267.9900000000002</v>
          </cell>
          <cell r="EB35">
            <v>3267.9900000000002</v>
          </cell>
          <cell r="EC35">
            <v>3267.9900000000002</v>
          </cell>
          <cell r="ED35">
            <v>3267.9900000000002</v>
          </cell>
          <cell r="EE35">
            <v>3267.9900000000002</v>
          </cell>
          <cell r="EF35">
            <v>3267.9900000000002</v>
          </cell>
        </row>
        <row r="36">
          <cell r="A36" t="str">
            <v>зв</v>
          </cell>
          <cell r="DH36">
            <v>14073</v>
          </cell>
          <cell r="DI36">
            <v>14073</v>
          </cell>
          <cell r="DJ36">
            <v>14073</v>
          </cell>
          <cell r="DK36">
            <v>14073</v>
          </cell>
          <cell r="DL36">
            <v>14073</v>
          </cell>
          <cell r="DM36">
            <v>14073</v>
          </cell>
          <cell r="DN36">
            <v>14073</v>
          </cell>
          <cell r="DO36">
            <v>14073</v>
          </cell>
          <cell r="DP36">
            <v>14073</v>
          </cell>
          <cell r="DQ36">
            <v>14073</v>
          </cell>
          <cell r="DR36">
            <v>14073</v>
          </cell>
          <cell r="DS36">
            <v>14073</v>
          </cell>
          <cell r="DU36">
            <v>3096.06</v>
          </cell>
          <cell r="DV36">
            <v>3096.06</v>
          </cell>
          <cell r="DW36">
            <v>3096.06</v>
          </cell>
          <cell r="DX36">
            <v>3096.06</v>
          </cell>
          <cell r="DY36">
            <v>3096.06</v>
          </cell>
          <cell r="DZ36">
            <v>3096.06</v>
          </cell>
          <cell r="EA36">
            <v>3096.06</v>
          </cell>
          <cell r="EB36">
            <v>3096.06</v>
          </cell>
          <cell r="EC36">
            <v>3096.06</v>
          </cell>
          <cell r="ED36">
            <v>3096.06</v>
          </cell>
          <cell r="EE36">
            <v>3096.06</v>
          </cell>
          <cell r="EF36">
            <v>3096.06</v>
          </cell>
        </row>
        <row r="37">
          <cell r="A37" t="str">
            <v>зв</v>
          </cell>
          <cell r="DH37">
            <v>23641.5</v>
          </cell>
          <cell r="DI37">
            <v>23641.5</v>
          </cell>
          <cell r="DJ37">
            <v>23641.5</v>
          </cell>
          <cell r="DK37">
            <v>23641.5</v>
          </cell>
          <cell r="DL37">
            <v>23641.5</v>
          </cell>
          <cell r="DM37">
            <v>23641.5</v>
          </cell>
          <cell r="DN37">
            <v>23641.5</v>
          </cell>
          <cell r="DO37">
            <v>23641.5</v>
          </cell>
          <cell r="DP37">
            <v>23641.5</v>
          </cell>
          <cell r="DQ37">
            <v>23641.5</v>
          </cell>
          <cell r="DR37">
            <v>23641.5</v>
          </cell>
          <cell r="DS37">
            <v>23641.5</v>
          </cell>
          <cell r="DU37">
            <v>5201.13</v>
          </cell>
          <cell r="DV37">
            <v>5201.13</v>
          </cell>
          <cell r="DW37">
            <v>5201.13</v>
          </cell>
          <cell r="DX37">
            <v>5201.13</v>
          </cell>
          <cell r="DY37">
            <v>5201.13</v>
          </cell>
          <cell r="DZ37">
            <v>5201.13</v>
          </cell>
          <cell r="EA37">
            <v>5201.13</v>
          </cell>
          <cell r="EB37">
            <v>5201.13</v>
          </cell>
          <cell r="EC37">
            <v>5201.13</v>
          </cell>
          <cell r="ED37">
            <v>5201.13</v>
          </cell>
          <cell r="EE37">
            <v>5201.13</v>
          </cell>
          <cell r="EF37">
            <v>5201.13</v>
          </cell>
        </row>
        <row r="38">
          <cell r="A38" t="str">
            <v>зв</v>
          </cell>
          <cell r="DH38">
            <v>23641.5</v>
          </cell>
          <cell r="DI38">
            <v>23641.5</v>
          </cell>
          <cell r="DJ38">
            <v>23641.5</v>
          </cell>
          <cell r="DK38">
            <v>23641.5</v>
          </cell>
          <cell r="DL38">
            <v>23641.5</v>
          </cell>
          <cell r="DM38">
            <v>23641.5</v>
          </cell>
          <cell r="DN38">
            <v>23641.5</v>
          </cell>
          <cell r="DO38">
            <v>23641.5</v>
          </cell>
          <cell r="DP38">
            <v>23641.5</v>
          </cell>
          <cell r="DQ38">
            <v>23641.5</v>
          </cell>
          <cell r="DR38">
            <v>23641.5</v>
          </cell>
          <cell r="DS38">
            <v>23641.5</v>
          </cell>
          <cell r="DU38">
            <v>5201.13</v>
          </cell>
          <cell r="DV38">
            <v>5201.13</v>
          </cell>
          <cell r="DW38">
            <v>5201.13</v>
          </cell>
          <cell r="DX38">
            <v>5201.13</v>
          </cell>
          <cell r="DY38">
            <v>5201.13</v>
          </cell>
          <cell r="DZ38">
            <v>5201.13</v>
          </cell>
          <cell r="EA38">
            <v>5201.13</v>
          </cell>
          <cell r="EB38">
            <v>5201.13</v>
          </cell>
          <cell r="EC38">
            <v>5201.13</v>
          </cell>
          <cell r="ED38">
            <v>5201.13</v>
          </cell>
          <cell r="EE38">
            <v>5201.13</v>
          </cell>
          <cell r="EF38">
            <v>5201.13</v>
          </cell>
        </row>
        <row r="39">
          <cell r="A39" t="str">
            <v>зв</v>
          </cell>
          <cell r="DH39">
            <v>4926</v>
          </cell>
          <cell r="DI39">
            <v>4926</v>
          </cell>
          <cell r="DJ39">
            <v>4926</v>
          </cell>
          <cell r="DK39">
            <v>4926</v>
          </cell>
          <cell r="DL39">
            <v>4926</v>
          </cell>
          <cell r="DM39">
            <v>4926</v>
          </cell>
          <cell r="DN39">
            <v>4926</v>
          </cell>
          <cell r="DO39">
            <v>4926</v>
          </cell>
          <cell r="DP39">
            <v>4926</v>
          </cell>
          <cell r="DQ39">
            <v>4926</v>
          </cell>
          <cell r="DR39">
            <v>4926</v>
          </cell>
          <cell r="DS39">
            <v>4926</v>
          </cell>
          <cell r="DU39">
            <v>1083.72</v>
          </cell>
          <cell r="DV39">
            <v>1083.72</v>
          </cell>
          <cell r="DW39">
            <v>1083.72</v>
          </cell>
          <cell r="DX39">
            <v>1083.72</v>
          </cell>
          <cell r="DY39">
            <v>1083.72</v>
          </cell>
          <cell r="DZ39">
            <v>1083.72</v>
          </cell>
          <cell r="EA39">
            <v>1083.72</v>
          </cell>
          <cell r="EB39">
            <v>1083.72</v>
          </cell>
          <cell r="EC39">
            <v>1083.72</v>
          </cell>
          <cell r="ED39">
            <v>1083.72</v>
          </cell>
          <cell r="EE39">
            <v>1083.72</v>
          </cell>
          <cell r="EF39">
            <v>1083.72</v>
          </cell>
        </row>
        <row r="40">
          <cell r="A40" t="str">
            <v>соб</v>
          </cell>
          <cell r="DH40">
            <v>4500</v>
          </cell>
          <cell r="DI40">
            <v>4500</v>
          </cell>
          <cell r="DJ40">
            <v>4500</v>
          </cell>
          <cell r="DK40">
            <v>4500</v>
          </cell>
          <cell r="DL40">
            <v>4500</v>
          </cell>
          <cell r="DM40">
            <v>4500</v>
          </cell>
          <cell r="DN40">
            <v>4500</v>
          </cell>
          <cell r="DO40">
            <v>4500</v>
          </cell>
          <cell r="DP40">
            <v>4500</v>
          </cell>
          <cell r="DQ40">
            <v>4500</v>
          </cell>
          <cell r="DR40">
            <v>4500</v>
          </cell>
          <cell r="DS40">
            <v>4500</v>
          </cell>
          <cell r="DU40">
            <v>990</v>
          </cell>
          <cell r="DV40">
            <v>990</v>
          </cell>
          <cell r="DW40">
            <v>990</v>
          </cell>
          <cell r="DX40">
            <v>990</v>
          </cell>
          <cell r="DY40">
            <v>990</v>
          </cell>
          <cell r="DZ40">
            <v>990</v>
          </cell>
          <cell r="EA40">
            <v>990</v>
          </cell>
          <cell r="EB40">
            <v>990</v>
          </cell>
          <cell r="EC40">
            <v>990</v>
          </cell>
          <cell r="ED40">
            <v>990</v>
          </cell>
          <cell r="EE40">
            <v>990</v>
          </cell>
          <cell r="EF40">
            <v>990</v>
          </cell>
        </row>
        <row r="41">
          <cell r="A41" t="str">
            <v>соб</v>
          </cell>
          <cell r="DH41">
            <v>4500</v>
          </cell>
          <cell r="DI41">
            <v>4500</v>
          </cell>
          <cell r="DJ41">
            <v>4500</v>
          </cell>
          <cell r="DK41">
            <v>4500</v>
          </cell>
          <cell r="DL41">
            <v>4500</v>
          </cell>
          <cell r="DM41">
            <v>4500</v>
          </cell>
          <cell r="DN41">
            <v>4500</v>
          </cell>
          <cell r="DO41">
            <v>4500</v>
          </cell>
          <cell r="DP41">
            <v>4500</v>
          </cell>
          <cell r="DQ41">
            <v>4500</v>
          </cell>
          <cell r="DR41">
            <v>4500</v>
          </cell>
          <cell r="DS41">
            <v>4500</v>
          </cell>
          <cell r="DU41">
            <v>990</v>
          </cell>
          <cell r="DV41">
            <v>990</v>
          </cell>
          <cell r="DW41">
            <v>990</v>
          </cell>
          <cell r="DX41">
            <v>990</v>
          </cell>
          <cell r="DY41">
            <v>990</v>
          </cell>
          <cell r="DZ41">
            <v>990</v>
          </cell>
          <cell r="EA41">
            <v>990</v>
          </cell>
          <cell r="EB41">
            <v>990</v>
          </cell>
          <cell r="EC41">
            <v>990</v>
          </cell>
          <cell r="ED41">
            <v>990</v>
          </cell>
          <cell r="EE41">
            <v>990</v>
          </cell>
          <cell r="EF41">
            <v>990</v>
          </cell>
        </row>
        <row r="42">
          <cell r="A42" t="str">
            <v>соб</v>
          </cell>
          <cell r="DH42">
            <v>12040.5</v>
          </cell>
          <cell r="DI42">
            <v>12040.5</v>
          </cell>
          <cell r="DJ42">
            <v>12040.5</v>
          </cell>
          <cell r="DK42">
            <v>12040.5</v>
          </cell>
          <cell r="DL42">
            <v>12040.5</v>
          </cell>
          <cell r="DM42">
            <v>12040.5</v>
          </cell>
          <cell r="DN42">
            <v>12040.5</v>
          </cell>
          <cell r="DO42">
            <v>12040.5</v>
          </cell>
          <cell r="DP42">
            <v>12040.5</v>
          </cell>
          <cell r="DQ42">
            <v>12040.5</v>
          </cell>
          <cell r="DR42">
            <v>12040.5</v>
          </cell>
          <cell r="DS42">
            <v>12040.5</v>
          </cell>
          <cell r="DU42">
            <v>2648.91</v>
          </cell>
          <cell r="DV42">
            <v>2648.91</v>
          </cell>
          <cell r="DW42">
            <v>2648.91</v>
          </cell>
          <cell r="DX42">
            <v>2648.91</v>
          </cell>
          <cell r="DY42">
            <v>2648.91</v>
          </cell>
          <cell r="DZ42">
            <v>2648.91</v>
          </cell>
          <cell r="EA42">
            <v>2648.91</v>
          </cell>
          <cell r="EB42">
            <v>2648.91</v>
          </cell>
          <cell r="EC42">
            <v>2648.91</v>
          </cell>
          <cell r="ED42">
            <v>2648.91</v>
          </cell>
          <cell r="EE42">
            <v>2648.91</v>
          </cell>
          <cell r="EF42">
            <v>2648.91</v>
          </cell>
        </row>
        <row r="43">
          <cell r="A43" t="str">
            <v>соб</v>
          </cell>
          <cell r="DH43">
            <v>12040.5</v>
          </cell>
          <cell r="DI43">
            <v>12040.5</v>
          </cell>
          <cell r="DJ43">
            <v>12040.5</v>
          </cell>
          <cell r="DK43">
            <v>12040.5</v>
          </cell>
          <cell r="DL43">
            <v>12040.5</v>
          </cell>
          <cell r="DM43">
            <v>12040.5</v>
          </cell>
          <cell r="DN43">
            <v>12040.5</v>
          </cell>
          <cell r="DO43">
            <v>12040.5</v>
          </cell>
          <cell r="DP43">
            <v>12040.5</v>
          </cell>
          <cell r="DQ43">
            <v>12040.5</v>
          </cell>
          <cell r="DR43">
            <v>12040.5</v>
          </cell>
          <cell r="DS43">
            <v>12040.5</v>
          </cell>
          <cell r="DU43">
            <v>2648.91</v>
          </cell>
          <cell r="DV43">
            <v>2648.91</v>
          </cell>
          <cell r="DW43">
            <v>2648.91</v>
          </cell>
          <cell r="DX43">
            <v>2648.91</v>
          </cell>
          <cell r="DY43">
            <v>2648.91</v>
          </cell>
          <cell r="DZ43">
            <v>2648.91</v>
          </cell>
          <cell r="EA43">
            <v>2648.91</v>
          </cell>
          <cell r="EB43">
            <v>2648.91</v>
          </cell>
          <cell r="EC43">
            <v>2648.91</v>
          </cell>
          <cell r="ED43">
            <v>2648.91</v>
          </cell>
          <cell r="EE43">
            <v>2648.91</v>
          </cell>
          <cell r="EF43">
            <v>2648.91</v>
          </cell>
        </row>
        <row r="44">
          <cell r="A44" t="str">
            <v>соб</v>
          </cell>
          <cell r="DH44">
            <v>16052.75</v>
          </cell>
          <cell r="DI44">
            <v>16052.75</v>
          </cell>
          <cell r="DJ44">
            <v>16052.75</v>
          </cell>
          <cell r="DK44">
            <v>16052.75</v>
          </cell>
          <cell r="DL44">
            <v>16052.75</v>
          </cell>
          <cell r="DM44">
            <v>16052.75</v>
          </cell>
          <cell r="DN44">
            <v>16052.75</v>
          </cell>
          <cell r="DO44">
            <v>16052.75</v>
          </cell>
          <cell r="DP44">
            <v>16052.75</v>
          </cell>
          <cell r="DQ44">
            <v>16052.75</v>
          </cell>
          <cell r="DR44">
            <v>16052.75</v>
          </cell>
          <cell r="DS44">
            <v>16052.75</v>
          </cell>
          <cell r="DU44">
            <v>3531.605</v>
          </cell>
          <cell r="DV44">
            <v>3531.605</v>
          </cell>
          <cell r="DW44">
            <v>3531.605</v>
          </cell>
          <cell r="DX44">
            <v>3531.605</v>
          </cell>
          <cell r="DY44">
            <v>3531.605</v>
          </cell>
          <cell r="DZ44">
            <v>3531.605</v>
          </cell>
          <cell r="EA44">
            <v>3531.605</v>
          </cell>
          <cell r="EB44">
            <v>3531.605</v>
          </cell>
          <cell r="EC44">
            <v>3531.605</v>
          </cell>
          <cell r="ED44">
            <v>3531.605</v>
          </cell>
          <cell r="EE44">
            <v>3531.605</v>
          </cell>
          <cell r="EF44">
            <v>3531.605</v>
          </cell>
        </row>
        <row r="45">
          <cell r="A45" t="str">
            <v>соб</v>
          </cell>
          <cell r="DH45">
            <v>16052.75</v>
          </cell>
          <cell r="DI45">
            <v>16052.75</v>
          </cell>
          <cell r="DJ45">
            <v>16052.75</v>
          </cell>
          <cell r="DK45">
            <v>16052.75</v>
          </cell>
          <cell r="DL45">
            <v>16052.75</v>
          </cell>
          <cell r="DM45">
            <v>16052.75</v>
          </cell>
          <cell r="DN45">
            <v>16052.75</v>
          </cell>
          <cell r="DO45">
            <v>16052.75</v>
          </cell>
          <cell r="DP45">
            <v>16052.75</v>
          </cell>
          <cell r="DQ45">
            <v>16052.75</v>
          </cell>
          <cell r="DR45">
            <v>16052.75</v>
          </cell>
          <cell r="DS45">
            <v>16052.75</v>
          </cell>
          <cell r="DU45">
            <v>3531.605</v>
          </cell>
          <cell r="DV45">
            <v>3531.605</v>
          </cell>
          <cell r="DW45">
            <v>3531.605</v>
          </cell>
          <cell r="DX45">
            <v>3531.605</v>
          </cell>
          <cell r="DY45">
            <v>3531.605</v>
          </cell>
          <cell r="DZ45">
            <v>3531.605</v>
          </cell>
          <cell r="EA45">
            <v>3531.605</v>
          </cell>
          <cell r="EB45">
            <v>3531.605</v>
          </cell>
          <cell r="EC45">
            <v>3531.605</v>
          </cell>
          <cell r="ED45">
            <v>3531.605</v>
          </cell>
          <cell r="EE45">
            <v>3531.605</v>
          </cell>
          <cell r="EF45">
            <v>3531.605</v>
          </cell>
        </row>
        <row r="46">
          <cell r="A46" t="str">
            <v>соб</v>
          </cell>
          <cell r="DH46">
            <v>16052.75</v>
          </cell>
          <cell r="DI46">
            <v>16052.75</v>
          </cell>
          <cell r="DJ46">
            <v>16052.75</v>
          </cell>
          <cell r="DK46">
            <v>16052.75</v>
          </cell>
          <cell r="DL46">
            <v>16052.75</v>
          </cell>
          <cell r="DM46">
            <v>16052.75</v>
          </cell>
          <cell r="DN46">
            <v>16052.75</v>
          </cell>
          <cell r="DO46">
            <v>16052.75</v>
          </cell>
          <cell r="DP46">
            <v>16052.75</v>
          </cell>
          <cell r="DQ46">
            <v>16052.75</v>
          </cell>
          <cell r="DR46">
            <v>16052.75</v>
          </cell>
          <cell r="DS46">
            <v>16052.75</v>
          </cell>
          <cell r="DU46">
            <v>3531.605</v>
          </cell>
          <cell r="DV46">
            <v>3531.605</v>
          </cell>
          <cell r="DW46">
            <v>3531.605</v>
          </cell>
          <cell r="DX46">
            <v>3531.605</v>
          </cell>
          <cell r="DY46">
            <v>3531.605</v>
          </cell>
          <cell r="DZ46">
            <v>3531.605</v>
          </cell>
          <cell r="EA46">
            <v>3531.605</v>
          </cell>
          <cell r="EB46">
            <v>3531.605</v>
          </cell>
          <cell r="EC46">
            <v>3531.605</v>
          </cell>
          <cell r="ED46">
            <v>3531.605</v>
          </cell>
          <cell r="EE46">
            <v>3531.605</v>
          </cell>
          <cell r="EF46">
            <v>3531.605</v>
          </cell>
        </row>
        <row r="47">
          <cell r="A47" t="str">
            <v>соб</v>
          </cell>
          <cell r="DH47">
            <v>16052.75</v>
          </cell>
          <cell r="DI47">
            <v>16052.75</v>
          </cell>
          <cell r="DJ47">
            <v>16052.75</v>
          </cell>
          <cell r="DK47">
            <v>16052.75</v>
          </cell>
          <cell r="DL47">
            <v>16052.75</v>
          </cell>
          <cell r="DM47">
            <v>16052.75</v>
          </cell>
          <cell r="DN47">
            <v>16052.75</v>
          </cell>
          <cell r="DO47">
            <v>16052.75</v>
          </cell>
          <cell r="DP47">
            <v>16052.75</v>
          </cell>
          <cell r="DQ47">
            <v>16052.75</v>
          </cell>
          <cell r="DR47">
            <v>16052.75</v>
          </cell>
          <cell r="DS47">
            <v>16052.75</v>
          </cell>
          <cell r="DU47">
            <v>3531.605</v>
          </cell>
          <cell r="DV47">
            <v>3531.605</v>
          </cell>
          <cell r="DW47">
            <v>3531.605</v>
          </cell>
          <cell r="DX47">
            <v>3531.605</v>
          </cell>
          <cell r="DY47">
            <v>3531.605</v>
          </cell>
          <cell r="DZ47">
            <v>3531.605</v>
          </cell>
          <cell r="EA47">
            <v>3531.605</v>
          </cell>
          <cell r="EB47">
            <v>3531.605</v>
          </cell>
          <cell r="EC47">
            <v>3531.605</v>
          </cell>
          <cell r="ED47">
            <v>3531.605</v>
          </cell>
          <cell r="EE47">
            <v>3531.605</v>
          </cell>
          <cell r="EF47">
            <v>3531.605</v>
          </cell>
        </row>
        <row r="48">
          <cell r="A48" t="str">
            <v>соб</v>
          </cell>
          <cell r="DH48">
            <v>16052.75</v>
          </cell>
          <cell r="DI48">
            <v>16052.75</v>
          </cell>
          <cell r="DJ48">
            <v>16052.75</v>
          </cell>
          <cell r="DK48">
            <v>16052.75</v>
          </cell>
          <cell r="DL48">
            <v>16052.75</v>
          </cell>
          <cell r="DM48">
            <v>16052.75</v>
          </cell>
          <cell r="DN48">
            <v>16052.75</v>
          </cell>
          <cell r="DO48">
            <v>16052.75</v>
          </cell>
          <cell r="DP48">
            <v>16052.75</v>
          </cell>
          <cell r="DQ48">
            <v>16052.75</v>
          </cell>
          <cell r="DR48">
            <v>16052.75</v>
          </cell>
          <cell r="DS48">
            <v>16052.75</v>
          </cell>
          <cell r="DU48">
            <v>3531.605</v>
          </cell>
          <cell r="DV48">
            <v>3531.605</v>
          </cell>
          <cell r="DW48">
            <v>3531.605</v>
          </cell>
          <cell r="DX48">
            <v>3531.605</v>
          </cell>
          <cell r="DY48">
            <v>3531.605</v>
          </cell>
          <cell r="DZ48">
            <v>3531.605</v>
          </cell>
          <cell r="EA48">
            <v>3531.605</v>
          </cell>
          <cell r="EB48">
            <v>3531.605</v>
          </cell>
          <cell r="EC48">
            <v>3531.605</v>
          </cell>
          <cell r="ED48">
            <v>3531.605</v>
          </cell>
          <cell r="EE48">
            <v>3531.605</v>
          </cell>
          <cell r="EF48">
            <v>3531.605</v>
          </cell>
        </row>
        <row r="49">
          <cell r="A49" t="str">
            <v>соб</v>
          </cell>
          <cell r="DH49">
            <v>16052.75</v>
          </cell>
          <cell r="DI49">
            <v>16052.75</v>
          </cell>
          <cell r="DJ49">
            <v>16052.75</v>
          </cell>
          <cell r="DK49">
            <v>16052.75</v>
          </cell>
          <cell r="DL49">
            <v>16052.75</v>
          </cell>
          <cell r="DM49">
            <v>16052.75</v>
          </cell>
          <cell r="DN49">
            <v>16052.75</v>
          </cell>
          <cell r="DO49">
            <v>16052.75</v>
          </cell>
          <cell r="DP49">
            <v>16052.75</v>
          </cell>
          <cell r="DQ49">
            <v>16052.75</v>
          </cell>
          <cell r="DR49">
            <v>16052.75</v>
          </cell>
          <cell r="DS49">
            <v>16052.75</v>
          </cell>
          <cell r="DU49">
            <v>3531.605</v>
          </cell>
          <cell r="DV49">
            <v>3531.605</v>
          </cell>
          <cell r="DW49">
            <v>3531.605</v>
          </cell>
          <cell r="DX49">
            <v>3531.605</v>
          </cell>
          <cell r="DY49">
            <v>3531.605</v>
          </cell>
          <cell r="DZ49">
            <v>3531.605</v>
          </cell>
          <cell r="EA49">
            <v>3531.605</v>
          </cell>
          <cell r="EB49">
            <v>3531.605</v>
          </cell>
          <cell r="EC49">
            <v>3531.605</v>
          </cell>
          <cell r="ED49">
            <v>3531.605</v>
          </cell>
          <cell r="EE49">
            <v>3531.605</v>
          </cell>
          <cell r="EF49">
            <v>3531.605</v>
          </cell>
        </row>
        <row r="50">
          <cell r="A50" t="str">
            <v>соб</v>
          </cell>
          <cell r="DH50">
            <v>16179.2</v>
          </cell>
          <cell r="DI50">
            <v>16179.2</v>
          </cell>
          <cell r="DJ50">
            <v>16179.2</v>
          </cell>
          <cell r="DK50">
            <v>16179.2</v>
          </cell>
          <cell r="DL50">
            <v>16179.2</v>
          </cell>
          <cell r="DM50">
            <v>16179.2</v>
          </cell>
          <cell r="DN50">
            <v>16179.2</v>
          </cell>
          <cell r="DO50">
            <v>16179.2</v>
          </cell>
          <cell r="DP50">
            <v>16179.2</v>
          </cell>
          <cell r="DQ50">
            <v>16179.2</v>
          </cell>
          <cell r="DR50">
            <v>16179.2</v>
          </cell>
          <cell r="DS50">
            <v>16179.2</v>
          </cell>
          <cell r="DU50">
            <v>3559.424</v>
          </cell>
          <cell r="DV50">
            <v>3559.424</v>
          </cell>
          <cell r="DW50">
            <v>3559.424</v>
          </cell>
          <cell r="DX50">
            <v>3559.424</v>
          </cell>
          <cell r="DY50">
            <v>3559.424</v>
          </cell>
          <cell r="DZ50">
            <v>3559.424</v>
          </cell>
          <cell r="EA50">
            <v>3559.424</v>
          </cell>
          <cell r="EB50">
            <v>3559.424</v>
          </cell>
          <cell r="EC50">
            <v>3559.424</v>
          </cell>
          <cell r="ED50">
            <v>3559.424</v>
          </cell>
          <cell r="EE50">
            <v>3559.424</v>
          </cell>
          <cell r="EF50">
            <v>3559.424</v>
          </cell>
        </row>
        <row r="51">
          <cell r="A51" t="str">
            <v>соб</v>
          </cell>
          <cell r="DH51">
            <v>16179.2</v>
          </cell>
          <cell r="DI51">
            <v>16179.2</v>
          </cell>
          <cell r="DJ51">
            <v>16179.2</v>
          </cell>
          <cell r="DK51">
            <v>16179.2</v>
          </cell>
          <cell r="DL51">
            <v>16179.2</v>
          </cell>
          <cell r="DM51">
            <v>16179.2</v>
          </cell>
          <cell r="DN51">
            <v>16179.2</v>
          </cell>
          <cell r="DO51">
            <v>16179.2</v>
          </cell>
          <cell r="DP51">
            <v>16179.2</v>
          </cell>
          <cell r="DQ51">
            <v>16179.2</v>
          </cell>
          <cell r="DR51">
            <v>16179.2</v>
          </cell>
          <cell r="DS51">
            <v>16179.2</v>
          </cell>
          <cell r="DU51">
            <v>3559.424</v>
          </cell>
          <cell r="DV51">
            <v>3559.424</v>
          </cell>
          <cell r="DW51">
            <v>3559.424</v>
          </cell>
          <cell r="DX51">
            <v>3559.424</v>
          </cell>
          <cell r="DY51">
            <v>3559.424</v>
          </cell>
          <cell r="DZ51">
            <v>3559.424</v>
          </cell>
          <cell r="EA51">
            <v>3559.424</v>
          </cell>
          <cell r="EB51">
            <v>3559.424</v>
          </cell>
          <cell r="EC51">
            <v>3559.424</v>
          </cell>
          <cell r="ED51">
            <v>3559.424</v>
          </cell>
          <cell r="EE51">
            <v>3559.424</v>
          </cell>
          <cell r="EF51">
            <v>3559.424</v>
          </cell>
        </row>
        <row r="52">
          <cell r="A52" t="str">
            <v>соб</v>
          </cell>
          <cell r="DH52">
            <v>14073</v>
          </cell>
          <cell r="DI52">
            <v>14073</v>
          </cell>
          <cell r="DJ52">
            <v>14073</v>
          </cell>
          <cell r="DK52">
            <v>14073</v>
          </cell>
          <cell r="DL52">
            <v>14073</v>
          </cell>
          <cell r="DM52">
            <v>14073</v>
          </cell>
          <cell r="DN52">
            <v>14073</v>
          </cell>
          <cell r="DO52">
            <v>14073</v>
          </cell>
          <cell r="DP52">
            <v>14073</v>
          </cell>
          <cell r="DQ52">
            <v>14073</v>
          </cell>
          <cell r="DR52">
            <v>14073</v>
          </cell>
          <cell r="DS52">
            <v>14073</v>
          </cell>
          <cell r="DU52">
            <v>3096.06</v>
          </cell>
          <cell r="DV52">
            <v>3096.06</v>
          </cell>
          <cell r="DW52">
            <v>3096.06</v>
          </cell>
          <cell r="DX52">
            <v>3096.06</v>
          </cell>
          <cell r="DY52">
            <v>3096.06</v>
          </cell>
          <cell r="DZ52">
            <v>3096.06</v>
          </cell>
          <cell r="EA52">
            <v>3096.06</v>
          </cell>
          <cell r="EB52">
            <v>3096.06</v>
          </cell>
          <cell r="EC52">
            <v>3096.06</v>
          </cell>
          <cell r="ED52">
            <v>3096.06</v>
          </cell>
          <cell r="EE52">
            <v>3096.06</v>
          </cell>
          <cell r="EF52">
            <v>3096.06</v>
          </cell>
        </row>
        <row r="53">
          <cell r="A53" t="str">
            <v>соб</v>
          </cell>
          <cell r="DH53">
            <v>33972</v>
          </cell>
          <cell r="DI53">
            <v>33972</v>
          </cell>
          <cell r="DJ53">
            <v>33972</v>
          </cell>
          <cell r="DK53">
            <v>33972</v>
          </cell>
          <cell r="DL53">
            <v>33972</v>
          </cell>
          <cell r="DM53">
            <v>33972</v>
          </cell>
          <cell r="DN53">
            <v>33972</v>
          </cell>
          <cell r="DO53">
            <v>33972</v>
          </cell>
          <cell r="DP53">
            <v>33972</v>
          </cell>
          <cell r="DQ53">
            <v>33972</v>
          </cell>
          <cell r="DR53">
            <v>33972</v>
          </cell>
          <cell r="DS53">
            <v>33972</v>
          </cell>
          <cell r="DU53">
            <v>7473.84</v>
          </cell>
          <cell r="DV53">
            <v>7473.84</v>
          </cell>
          <cell r="DW53">
            <v>7473.84</v>
          </cell>
          <cell r="DX53">
            <v>7473.84</v>
          </cell>
          <cell r="DY53">
            <v>7473.84</v>
          </cell>
          <cell r="DZ53">
            <v>7473.84</v>
          </cell>
          <cell r="EA53">
            <v>7473.84</v>
          </cell>
          <cell r="EB53">
            <v>7473.84</v>
          </cell>
          <cell r="EC53">
            <v>7473.84</v>
          </cell>
          <cell r="ED53">
            <v>7473.84</v>
          </cell>
          <cell r="EE53">
            <v>7473.84</v>
          </cell>
          <cell r="EF53">
            <v>7473.84</v>
          </cell>
        </row>
        <row r="54">
          <cell r="A54" t="str">
            <v>соб</v>
          </cell>
          <cell r="DH54">
            <v>16857</v>
          </cell>
          <cell r="DI54">
            <v>16857</v>
          </cell>
          <cell r="DJ54">
            <v>16857</v>
          </cell>
          <cell r="DK54">
            <v>16857</v>
          </cell>
          <cell r="DL54">
            <v>16857</v>
          </cell>
          <cell r="DM54">
            <v>16857</v>
          </cell>
          <cell r="DN54">
            <v>16857</v>
          </cell>
          <cell r="DO54">
            <v>16857</v>
          </cell>
          <cell r="DP54">
            <v>16857</v>
          </cell>
          <cell r="DQ54">
            <v>16857</v>
          </cell>
          <cell r="DR54">
            <v>16857</v>
          </cell>
          <cell r="DS54">
            <v>16857</v>
          </cell>
          <cell r="DU54">
            <v>3708.54</v>
          </cell>
          <cell r="DV54">
            <v>3708.54</v>
          </cell>
          <cell r="DW54">
            <v>3708.54</v>
          </cell>
          <cell r="DX54">
            <v>3708.54</v>
          </cell>
          <cell r="DY54">
            <v>3708.54</v>
          </cell>
          <cell r="DZ54">
            <v>3708.54</v>
          </cell>
          <cell r="EA54">
            <v>3708.54</v>
          </cell>
          <cell r="EB54">
            <v>3708.54</v>
          </cell>
          <cell r="EC54">
            <v>3708.54</v>
          </cell>
          <cell r="ED54">
            <v>3708.54</v>
          </cell>
          <cell r="EE54">
            <v>3708.54</v>
          </cell>
          <cell r="EF54">
            <v>3708.54</v>
          </cell>
        </row>
        <row r="55">
          <cell r="A55" t="str">
            <v>соб</v>
          </cell>
          <cell r="DH55">
            <v>16857</v>
          </cell>
          <cell r="DI55">
            <v>16857</v>
          </cell>
          <cell r="DJ55">
            <v>16857</v>
          </cell>
          <cell r="DK55">
            <v>16857</v>
          </cell>
          <cell r="DL55">
            <v>16857</v>
          </cell>
          <cell r="DM55">
            <v>16857</v>
          </cell>
          <cell r="DN55">
            <v>16857</v>
          </cell>
          <cell r="DO55">
            <v>16857</v>
          </cell>
          <cell r="DP55">
            <v>16857</v>
          </cell>
          <cell r="DQ55">
            <v>16857</v>
          </cell>
          <cell r="DR55">
            <v>16857</v>
          </cell>
          <cell r="DS55">
            <v>16857</v>
          </cell>
          <cell r="DU55">
            <v>3708.54</v>
          </cell>
          <cell r="DV55">
            <v>3708.54</v>
          </cell>
          <cell r="DW55">
            <v>3708.54</v>
          </cell>
          <cell r="DX55">
            <v>3708.54</v>
          </cell>
          <cell r="DY55">
            <v>3708.54</v>
          </cell>
          <cell r="DZ55">
            <v>3708.54</v>
          </cell>
          <cell r="EA55">
            <v>3708.54</v>
          </cell>
          <cell r="EB55">
            <v>3708.54</v>
          </cell>
          <cell r="EC55">
            <v>3708.54</v>
          </cell>
          <cell r="ED55">
            <v>3708.54</v>
          </cell>
          <cell r="EE55">
            <v>3708.54</v>
          </cell>
          <cell r="EF55">
            <v>3708.54</v>
          </cell>
        </row>
        <row r="56">
          <cell r="A56" t="str">
            <v>соб</v>
          </cell>
          <cell r="DH56">
            <v>16857</v>
          </cell>
          <cell r="DI56">
            <v>16857</v>
          </cell>
          <cell r="DJ56">
            <v>16857</v>
          </cell>
          <cell r="DK56">
            <v>16857</v>
          </cell>
          <cell r="DL56">
            <v>16857</v>
          </cell>
          <cell r="DM56">
            <v>16857</v>
          </cell>
          <cell r="DN56">
            <v>16857</v>
          </cell>
          <cell r="DO56">
            <v>16857</v>
          </cell>
          <cell r="DP56">
            <v>16857</v>
          </cell>
          <cell r="DQ56">
            <v>16857</v>
          </cell>
          <cell r="DR56">
            <v>16857</v>
          </cell>
          <cell r="DS56">
            <v>16857</v>
          </cell>
          <cell r="DU56">
            <v>3708.54</v>
          </cell>
          <cell r="DV56">
            <v>3708.54</v>
          </cell>
          <cell r="DW56">
            <v>3708.54</v>
          </cell>
          <cell r="DX56">
            <v>3708.54</v>
          </cell>
          <cell r="DY56">
            <v>3708.54</v>
          </cell>
          <cell r="DZ56">
            <v>3708.54</v>
          </cell>
          <cell r="EA56">
            <v>3708.54</v>
          </cell>
          <cell r="EB56">
            <v>3708.54</v>
          </cell>
          <cell r="EC56">
            <v>3708.54</v>
          </cell>
          <cell r="ED56">
            <v>3708.54</v>
          </cell>
          <cell r="EE56">
            <v>3708.54</v>
          </cell>
          <cell r="EF56">
            <v>3708.54</v>
          </cell>
        </row>
        <row r="57">
          <cell r="A57" t="str">
            <v>соб</v>
          </cell>
          <cell r="DH57">
            <v>16857</v>
          </cell>
          <cell r="DI57">
            <v>16857</v>
          </cell>
          <cell r="DJ57">
            <v>16857</v>
          </cell>
          <cell r="DK57">
            <v>16857</v>
          </cell>
          <cell r="DL57">
            <v>16857</v>
          </cell>
          <cell r="DM57">
            <v>16857</v>
          </cell>
          <cell r="DN57">
            <v>16857</v>
          </cell>
          <cell r="DO57">
            <v>16857</v>
          </cell>
          <cell r="DP57">
            <v>16857</v>
          </cell>
          <cell r="DQ57">
            <v>16857</v>
          </cell>
          <cell r="DR57">
            <v>16857</v>
          </cell>
          <cell r="DS57">
            <v>16857</v>
          </cell>
          <cell r="DU57">
            <v>3708.54</v>
          </cell>
          <cell r="DV57">
            <v>3708.54</v>
          </cell>
          <cell r="DW57">
            <v>3708.54</v>
          </cell>
          <cell r="DX57">
            <v>3708.54</v>
          </cell>
          <cell r="DY57">
            <v>3708.54</v>
          </cell>
          <cell r="DZ57">
            <v>3708.54</v>
          </cell>
          <cell r="EA57">
            <v>3708.54</v>
          </cell>
          <cell r="EB57">
            <v>3708.54</v>
          </cell>
          <cell r="EC57">
            <v>3708.54</v>
          </cell>
          <cell r="ED57">
            <v>3708.54</v>
          </cell>
          <cell r="EE57">
            <v>3708.54</v>
          </cell>
          <cell r="EF57">
            <v>3708.54</v>
          </cell>
        </row>
        <row r="58">
          <cell r="A58" t="str">
            <v>соб</v>
          </cell>
          <cell r="DH58">
            <v>16857</v>
          </cell>
          <cell r="DI58">
            <v>16857</v>
          </cell>
          <cell r="DJ58">
            <v>16857</v>
          </cell>
          <cell r="DK58">
            <v>16857</v>
          </cell>
          <cell r="DL58">
            <v>16857</v>
          </cell>
          <cell r="DM58">
            <v>16857</v>
          </cell>
          <cell r="DN58">
            <v>16857</v>
          </cell>
          <cell r="DO58">
            <v>16857</v>
          </cell>
          <cell r="DP58">
            <v>16857</v>
          </cell>
          <cell r="DQ58">
            <v>16857</v>
          </cell>
          <cell r="DR58">
            <v>16857</v>
          </cell>
          <cell r="DS58">
            <v>16857</v>
          </cell>
          <cell r="DU58">
            <v>3708.54</v>
          </cell>
          <cell r="DV58">
            <v>3708.54</v>
          </cell>
          <cell r="DW58">
            <v>3708.54</v>
          </cell>
          <cell r="DX58">
            <v>3708.54</v>
          </cell>
          <cell r="DY58">
            <v>3708.54</v>
          </cell>
          <cell r="DZ58">
            <v>3708.54</v>
          </cell>
          <cell r="EA58">
            <v>3708.54</v>
          </cell>
          <cell r="EB58">
            <v>3708.54</v>
          </cell>
          <cell r="EC58">
            <v>3708.54</v>
          </cell>
          <cell r="ED58">
            <v>3708.54</v>
          </cell>
          <cell r="EE58">
            <v>3708.54</v>
          </cell>
          <cell r="EF58">
            <v>3708.54</v>
          </cell>
        </row>
        <row r="59">
          <cell r="A59" t="str">
            <v>соб</v>
          </cell>
          <cell r="DH59">
            <v>16857</v>
          </cell>
          <cell r="DI59">
            <v>16857</v>
          </cell>
          <cell r="DJ59">
            <v>16857</v>
          </cell>
          <cell r="DK59">
            <v>16857</v>
          </cell>
          <cell r="DL59">
            <v>16857</v>
          </cell>
          <cell r="DM59">
            <v>16857</v>
          </cell>
          <cell r="DN59">
            <v>16857</v>
          </cell>
          <cell r="DO59">
            <v>16857</v>
          </cell>
          <cell r="DP59">
            <v>16857</v>
          </cell>
          <cell r="DQ59">
            <v>16857</v>
          </cell>
          <cell r="DR59">
            <v>16857</v>
          </cell>
          <cell r="DS59">
            <v>16857</v>
          </cell>
          <cell r="DU59">
            <v>3708.54</v>
          </cell>
          <cell r="DV59">
            <v>3708.54</v>
          </cell>
          <cell r="DW59">
            <v>3708.54</v>
          </cell>
          <cell r="DX59">
            <v>3708.54</v>
          </cell>
          <cell r="DY59">
            <v>3708.54</v>
          </cell>
          <cell r="DZ59">
            <v>3708.54</v>
          </cell>
          <cell r="EA59">
            <v>3708.54</v>
          </cell>
          <cell r="EB59">
            <v>3708.54</v>
          </cell>
          <cell r="EC59">
            <v>3708.54</v>
          </cell>
          <cell r="ED59">
            <v>3708.54</v>
          </cell>
          <cell r="EE59">
            <v>3708.54</v>
          </cell>
          <cell r="EF59">
            <v>3708.54</v>
          </cell>
        </row>
        <row r="60">
          <cell r="A60" t="str">
            <v>соб</v>
          </cell>
          <cell r="DH60">
            <v>17838</v>
          </cell>
          <cell r="DI60">
            <v>17838</v>
          </cell>
          <cell r="DJ60">
            <v>17838</v>
          </cell>
          <cell r="DK60">
            <v>17838</v>
          </cell>
          <cell r="DL60">
            <v>17838</v>
          </cell>
          <cell r="DM60">
            <v>17838</v>
          </cell>
          <cell r="DN60">
            <v>17838</v>
          </cell>
          <cell r="DO60">
            <v>17838</v>
          </cell>
          <cell r="DP60">
            <v>17838</v>
          </cell>
          <cell r="DQ60">
            <v>17838</v>
          </cell>
          <cell r="DR60">
            <v>17838</v>
          </cell>
          <cell r="DS60">
            <v>17838</v>
          </cell>
          <cell r="DU60">
            <v>3924.36</v>
          </cell>
          <cell r="DV60">
            <v>3924.36</v>
          </cell>
          <cell r="DW60">
            <v>3924.36</v>
          </cell>
          <cell r="DX60">
            <v>3924.36</v>
          </cell>
          <cell r="DY60">
            <v>3924.36</v>
          </cell>
          <cell r="DZ60">
            <v>3924.36</v>
          </cell>
          <cell r="EA60">
            <v>3924.36</v>
          </cell>
          <cell r="EB60">
            <v>3924.36</v>
          </cell>
          <cell r="EC60">
            <v>3924.36</v>
          </cell>
          <cell r="ED60">
            <v>3924.36</v>
          </cell>
          <cell r="EE60">
            <v>3924.36</v>
          </cell>
          <cell r="EF60">
            <v>3924.36</v>
          </cell>
        </row>
        <row r="61">
          <cell r="A61" t="str">
            <v>соб</v>
          </cell>
          <cell r="DH61">
            <v>17838</v>
          </cell>
          <cell r="DI61">
            <v>17838</v>
          </cell>
          <cell r="DJ61">
            <v>17838</v>
          </cell>
          <cell r="DK61">
            <v>17838</v>
          </cell>
          <cell r="DL61">
            <v>17838</v>
          </cell>
          <cell r="DM61">
            <v>17838</v>
          </cell>
          <cell r="DN61">
            <v>17838</v>
          </cell>
          <cell r="DO61">
            <v>17838</v>
          </cell>
          <cell r="DP61">
            <v>17838</v>
          </cell>
          <cell r="DQ61">
            <v>17838</v>
          </cell>
          <cell r="DR61">
            <v>17838</v>
          </cell>
          <cell r="DS61">
            <v>17838</v>
          </cell>
          <cell r="DU61">
            <v>3924.36</v>
          </cell>
          <cell r="DV61">
            <v>3924.36</v>
          </cell>
          <cell r="DW61">
            <v>3924.36</v>
          </cell>
          <cell r="DX61">
            <v>3924.36</v>
          </cell>
          <cell r="DY61">
            <v>3924.36</v>
          </cell>
          <cell r="DZ61">
            <v>3924.36</v>
          </cell>
          <cell r="EA61">
            <v>3924.36</v>
          </cell>
          <cell r="EB61">
            <v>3924.36</v>
          </cell>
          <cell r="EC61">
            <v>3924.36</v>
          </cell>
          <cell r="ED61">
            <v>3924.36</v>
          </cell>
          <cell r="EE61">
            <v>3924.36</v>
          </cell>
          <cell r="EF61">
            <v>3924.36</v>
          </cell>
        </row>
        <row r="62">
          <cell r="A62" t="str">
            <v>соб</v>
          </cell>
          <cell r="DH62">
            <v>17838</v>
          </cell>
          <cell r="DI62">
            <v>17838</v>
          </cell>
          <cell r="DJ62">
            <v>17838</v>
          </cell>
          <cell r="DK62">
            <v>17838</v>
          </cell>
          <cell r="DL62">
            <v>17838</v>
          </cell>
          <cell r="DM62">
            <v>17838</v>
          </cell>
          <cell r="DN62">
            <v>17838</v>
          </cell>
          <cell r="DO62">
            <v>17838</v>
          </cell>
          <cell r="DP62">
            <v>17838</v>
          </cell>
          <cell r="DQ62">
            <v>17838</v>
          </cell>
          <cell r="DR62">
            <v>17838</v>
          </cell>
          <cell r="DS62">
            <v>17838</v>
          </cell>
          <cell r="DU62">
            <v>3924.36</v>
          </cell>
          <cell r="DV62">
            <v>3924.36</v>
          </cell>
          <cell r="DW62">
            <v>3924.36</v>
          </cell>
          <cell r="DX62">
            <v>3924.36</v>
          </cell>
          <cell r="DY62">
            <v>3924.36</v>
          </cell>
          <cell r="DZ62">
            <v>3924.36</v>
          </cell>
          <cell r="EA62">
            <v>3924.36</v>
          </cell>
          <cell r="EB62">
            <v>3924.36</v>
          </cell>
          <cell r="EC62">
            <v>3924.36</v>
          </cell>
          <cell r="ED62">
            <v>3924.36</v>
          </cell>
          <cell r="EE62">
            <v>3924.36</v>
          </cell>
          <cell r="EF62">
            <v>3924.36</v>
          </cell>
        </row>
        <row r="63">
          <cell r="A63" t="str">
            <v>соб</v>
          </cell>
          <cell r="DH63">
            <v>17838</v>
          </cell>
          <cell r="DI63">
            <v>17838</v>
          </cell>
          <cell r="DJ63">
            <v>17838</v>
          </cell>
          <cell r="DK63">
            <v>17838</v>
          </cell>
          <cell r="DL63">
            <v>17838</v>
          </cell>
          <cell r="DM63">
            <v>17838</v>
          </cell>
          <cell r="DN63">
            <v>17838</v>
          </cell>
          <cell r="DO63">
            <v>17838</v>
          </cell>
          <cell r="DP63">
            <v>17838</v>
          </cell>
          <cell r="DQ63">
            <v>17838</v>
          </cell>
          <cell r="DR63">
            <v>17838</v>
          </cell>
          <cell r="DS63">
            <v>17838</v>
          </cell>
          <cell r="DU63">
            <v>3924.36</v>
          </cell>
          <cell r="DV63">
            <v>3924.36</v>
          </cell>
          <cell r="DW63">
            <v>3924.36</v>
          </cell>
          <cell r="DX63">
            <v>3924.36</v>
          </cell>
          <cell r="DY63">
            <v>3924.36</v>
          </cell>
          <cell r="DZ63">
            <v>3924.36</v>
          </cell>
          <cell r="EA63">
            <v>3924.36</v>
          </cell>
          <cell r="EB63">
            <v>3924.36</v>
          </cell>
          <cell r="EC63">
            <v>3924.36</v>
          </cell>
          <cell r="ED63">
            <v>3924.36</v>
          </cell>
          <cell r="EE63">
            <v>3924.36</v>
          </cell>
          <cell r="EF63">
            <v>3924.36</v>
          </cell>
        </row>
        <row r="64">
          <cell r="A64" t="str">
            <v>соб</v>
          </cell>
          <cell r="DH64">
            <v>17838</v>
          </cell>
          <cell r="DI64">
            <v>17838</v>
          </cell>
          <cell r="DJ64">
            <v>17838</v>
          </cell>
          <cell r="DK64">
            <v>17838</v>
          </cell>
          <cell r="DL64">
            <v>17838</v>
          </cell>
          <cell r="DM64">
            <v>17838</v>
          </cell>
          <cell r="DN64">
            <v>17838</v>
          </cell>
          <cell r="DO64">
            <v>17838</v>
          </cell>
          <cell r="DP64">
            <v>17838</v>
          </cell>
          <cell r="DQ64">
            <v>17838</v>
          </cell>
          <cell r="DR64">
            <v>17838</v>
          </cell>
          <cell r="DS64">
            <v>17838</v>
          </cell>
          <cell r="DU64">
            <v>3924.36</v>
          </cell>
          <cell r="DV64">
            <v>3924.36</v>
          </cell>
          <cell r="DW64">
            <v>3924.36</v>
          </cell>
          <cell r="DX64">
            <v>3924.36</v>
          </cell>
          <cell r="DY64">
            <v>3924.36</v>
          </cell>
          <cell r="DZ64">
            <v>3924.36</v>
          </cell>
          <cell r="EA64">
            <v>3924.36</v>
          </cell>
          <cell r="EB64">
            <v>3924.36</v>
          </cell>
          <cell r="EC64">
            <v>3924.36</v>
          </cell>
          <cell r="ED64">
            <v>3924.36</v>
          </cell>
          <cell r="EE64">
            <v>3924.36</v>
          </cell>
          <cell r="EF64">
            <v>3924.36</v>
          </cell>
        </row>
        <row r="65">
          <cell r="A65" t="str">
            <v>соб</v>
          </cell>
          <cell r="DH65">
            <v>17838</v>
          </cell>
          <cell r="DI65">
            <v>17838</v>
          </cell>
          <cell r="DJ65">
            <v>17838</v>
          </cell>
          <cell r="DK65">
            <v>17838</v>
          </cell>
          <cell r="DL65">
            <v>17838</v>
          </cell>
          <cell r="DM65">
            <v>17838</v>
          </cell>
          <cell r="DN65">
            <v>17838</v>
          </cell>
          <cell r="DO65">
            <v>17838</v>
          </cell>
          <cell r="DP65">
            <v>17838</v>
          </cell>
          <cell r="DQ65">
            <v>17838</v>
          </cell>
          <cell r="DR65">
            <v>17838</v>
          </cell>
          <cell r="DS65">
            <v>17838</v>
          </cell>
          <cell r="DU65">
            <v>3924.36</v>
          </cell>
          <cell r="DV65">
            <v>3924.36</v>
          </cell>
          <cell r="DW65">
            <v>3924.36</v>
          </cell>
          <cell r="DX65">
            <v>3924.36</v>
          </cell>
          <cell r="DY65">
            <v>3924.36</v>
          </cell>
          <cell r="DZ65">
            <v>3924.36</v>
          </cell>
          <cell r="EA65">
            <v>3924.36</v>
          </cell>
          <cell r="EB65">
            <v>3924.36</v>
          </cell>
          <cell r="EC65">
            <v>3924.36</v>
          </cell>
          <cell r="ED65">
            <v>3924.36</v>
          </cell>
          <cell r="EE65">
            <v>3924.36</v>
          </cell>
          <cell r="EF65">
            <v>3924.36</v>
          </cell>
        </row>
        <row r="66">
          <cell r="A66" t="str">
            <v>соб</v>
          </cell>
          <cell r="DH66">
            <v>16677</v>
          </cell>
          <cell r="DI66">
            <v>16677</v>
          </cell>
          <cell r="DJ66">
            <v>16677</v>
          </cell>
          <cell r="DK66">
            <v>16677</v>
          </cell>
          <cell r="DL66">
            <v>16677</v>
          </cell>
          <cell r="DM66">
            <v>16677</v>
          </cell>
          <cell r="DN66">
            <v>16677</v>
          </cell>
          <cell r="DO66">
            <v>16677</v>
          </cell>
          <cell r="DP66">
            <v>16677</v>
          </cell>
          <cell r="DQ66">
            <v>16677</v>
          </cell>
          <cell r="DR66">
            <v>16677</v>
          </cell>
          <cell r="DS66">
            <v>16677</v>
          </cell>
          <cell r="DU66">
            <v>3668.94</v>
          </cell>
          <cell r="DV66">
            <v>3668.94</v>
          </cell>
          <cell r="DW66">
            <v>3668.94</v>
          </cell>
          <cell r="DX66">
            <v>3668.94</v>
          </cell>
          <cell r="DY66">
            <v>3668.94</v>
          </cell>
          <cell r="DZ66">
            <v>3668.94</v>
          </cell>
          <cell r="EA66">
            <v>3668.94</v>
          </cell>
          <cell r="EB66">
            <v>3668.94</v>
          </cell>
          <cell r="EC66">
            <v>3668.94</v>
          </cell>
          <cell r="ED66">
            <v>3668.94</v>
          </cell>
          <cell r="EE66">
            <v>3668.94</v>
          </cell>
          <cell r="EF66">
            <v>3668.94</v>
          </cell>
        </row>
        <row r="67">
          <cell r="A67" t="str">
            <v>соб</v>
          </cell>
          <cell r="DH67">
            <v>16677</v>
          </cell>
          <cell r="DI67">
            <v>16677</v>
          </cell>
          <cell r="DJ67">
            <v>16677</v>
          </cell>
          <cell r="DK67">
            <v>16677</v>
          </cell>
          <cell r="DL67">
            <v>16677</v>
          </cell>
          <cell r="DM67">
            <v>16677</v>
          </cell>
          <cell r="DN67">
            <v>16677</v>
          </cell>
          <cell r="DO67">
            <v>16677</v>
          </cell>
          <cell r="DP67">
            <v>16677</v>
          </cell>
          <cell r="DQ67">
            <v>16677</v>
          </cell>
          <cell r="DR67">
            <v>16677</v>
          </cell>
          <cell r="DS67">
            <v>16677</v>
          </cell>
          <cell r="DU67">
            <v>3668.94</v>
          </cell>
          <cell r="DV67">
            <v>3668.94</v>
          </cell>
          <cell r="DW67">
            <v>3668.94</v>
          </cell>
          <cell r="DX67">
            <v>3668.94</v>
          </cell>
          <cell r="DY67">
            <v>3668.94</v>
          </cell>
          <cell r="DZ67">
            <v>3668.94</v>
          </cell>
          <cell r="EA67">
            <v>3668.94</v>
          </cell>
          <cell r="EB67">
            <v>3668.94</v>
          </cell>
          <cell r="EC67">
            <v>3668.94</v>
          </cell>
          <cell r="ED67">
            <v>3668.94</v>
          </cell>
          <cell r="EE67">
            <v>3668.94</v>
          </cell>
          <cell r="EF67">
            <v>3668.94</v>
          </cell>
        </row>
        <row r="68">
          <cell r="A68" t="str">
            <v>соб</v>
          </cell>
          <cell r="DH68">
            <v>16677</v>
          </cell>
          <cell r="DI68">
            <v>16677</v>
          </cell>
          <cell r="DJ68">
            <v>16677</v>
          </cell>
          <cell r="DK68">
            <v>16677</v>
          </cell>
          <cell r="DL68">
            <v>16677</v>
          </cell>
          <cell r="DM68">
            <v>16677</v>
          </cell>
          <cell r="DN68">
            <v>16677</v>
          </cell>
          <cell r="DO68">
            <v>16677</v>
          </cell>
          <cell r="DP68">
            <v>16677</v>
          </cell>
          <cell r="DQ68">
            <v>16677</v>
          </cell>
          <cell r="DR68">
            <v>16677</v>
          </cell>
          <cell r="DS68">
            <v>16677</v>
          </cell>
          <cell r="DU68">
            <v>3668.94</v>
          </cell>
          <cell r="DV68">
            <v>3668.94</v>
          </cell>
          <cell r="DW68">
            <v>3668.94</v>
          </cell>
          <cell r="DX68">
            <v>3668.94</v>
          </cell>
          <cell r="DY68">
            <v>3668.94</v>
          </cell>
          <cell r="DZ68">
            <v>3668.94</v>
          </cell>
          <cell r="EA68">
            <v>3668.94</v>
          </cell>
          <cell r="EB68">
            <v>3668.94</v>
          </cell>
          <cell r="EC68">
            <v>3668.94</v>
          </cell>
          <cell r="ED68">
            <v>3668.94</v>
          </cell>
          <cell r="EE68">
            <v>3668.94</v>
          </cell>
          <cell r="EF68">
            <v>3668.94</v>
          </cell>
        </row>
        <row r="69">
          <cell r="A69" t="str">
            <v>соб</v>
          </cell>
          <cell r="DH69">
            <v>16677</v>
          </cell>
          <cell r="DI69">
            <v>16677</v>
          </cell>
          <cell r="DJ69">
            <v>16677</v>
          </cell>
          <cell r="DK69">
            <v>16677</v>
          </cell>
          <cell r="DL69">
            <v>16677</v>
          </cell>
          <cell r="DM69">
            <v>16677</v>
          </cell>
          <cell r="DN69">
            <v>16677</v>
          </cell>
          <cell r="DO69">
            <v>16677</v>
          </cell>
          <cell r="DP69">
            <v>16677</v>
          </cell>
          <cell r="DQ69">
            <v>16677</v>
          </cell>
          <cell r="DR69">
            <v>16677</v>
          </cell>
          <cell r="DS69">
            <v>16677</v>
          </cell>
          <cell r="DU69">
            <v>3668.94</v>
          </cell>
          <cell r="DV69">
            <v>3668.94</v>
          </cell>
          <cell r="DW69">
            <v>3668.94</v>
          </cell>
          <cell r="DX69">
            <v>3668.94</v>
          </cell>
          <cell r="DY69">
            <v>3668.94</v>
          </cell>
          <cell r="DZ69">
            <v>3668.94</v>
          </cell>
          <cell r="EA69">
            <v>3668.94</v>
          </cell>
          <cell r="EB69">
            <v>3668.94</v>
          </cell>
          <cell r="EC69">
            <v>3668.94</v>
          </cell>
          <cell r="ED69">
            <v>3668.94</v>
          </cell>
          <cell r="EE69">
            <v>3668.94</v>
          </cell>
          <cell r="EF69">
            <v>3668.94</v>
          </cell>
        </row>
        <row r="70">
          <cell r="A70" t="str">
            <v>соб</v>
          </cell>
          <cell r="DH70">
            <v>16677</v>
          </cell>
          <cell r="DI70">
            <v>16677</v>
          </cell>
          <cell r="DJ70">
            <v>16677</v>
          </cell>
          <cell r="DK70">
            <v>16677</v>
          </cell>
          <cell r="DL70">
            <v>16677</v>
          </cell>
          <cell r="DM70">
            <v>16677</v>
          </cell>
          <cell r="DN70">
            <v>16677</v>
          </cell>
          <cell r="DO70">
            <v>16677</v>
          </cell>
          <cell r="DP70">
            <v>16677</v>
          </cell>
          <cell r="DQ70">
            <v>16677</v>
          </cell>
          <cell r="DR70">
            <v>16677</v>
          </cell>
          <cell r="DS70">
            <v>16677</v>
          </cell>
          <cell r="DU70">
            <v>3668.94</v>
          </cell>
          <cell r="DV70">
            <v>3668.94</v>
          </cell>
          <cell r="DW70">
            <v>3668.94</v>
          </cell>
          <cell r="DX70">
            <v>3668.94</v>
          </cell>
          <cell r="DY70">
            <v>3668.94</v>
          </cell>
          <cell r="DZ70">
            <v>3668.94</v>
          </cell>
          <cell r="EA70">
            <v>3668.94</v>
          </cell>
          <cell r="EB70">
            <v>3668.94</v>
          </cell>
          <cell r="EC70">
            <v>3668.94</v>
          </cell>
          <cell r="ED70">
            <v>3668.94</v>
          </cell>
          <cell r="EE70">
            <v>3668.94</v>
          </cell>
          <cell r="EF70">
            <v>3668.94</v>
          </cell>
        </row>
        <row r="71">
          <cell r="A71" t="str">
            <v>соб</v>
          </cell>
          <cell r="DH71">
            <v>13134</v>
          </cell>
          <cell r="DI71">
            <v>13134</v>
          </cell>
          <cell r="DJ71">
            <v>13134</v>
          </cell>
          <cell r="DK71">
            <v>13134</v>
          </cell>
          <cell r="DL71">
            <v>13134</v>
          </cell>
          <cell r="DM71">
            <v>13134</v>
          </cell>
          <cell r="DN71">
            <v>13134</v>
          </cell>
          <cell r="DO71">
            <v>13134</v>
          </cell>
          <cell r="DP71">
            <v>13134</v>
          </cell>
          <cell r="DQ71">
            <v>13134</v>
          </cell>
          <cell r="DR71">
            <v>13134</v>
          </cell>
          <cell r="DS71">
            <v>13134</v>
          </cell>
          <cell r="DU71">
            <v>2889.48</v>
          </cell>
          <cell r="DV71">
            <v>2889.48</v>
          </cell>
          <cell r="DW71">
            <v>2889.48</v>
          </cell>
          <cell r="DX71">
            <v>2889.48</v>
          </cell>
          <cell r="DY71">
            <v>2889.48</v>
          </cell>
          <cell r="DZ71">
            <v>2889.48</v>
          </cell>
          <cell r="EA71">
            <v>2889.48</v>
          </cell>
          <cell r="EB71">
            <v>2889.48</v>
          </cell>
          <cell r="EC71">
            <v>2889.48</v>
          </cell>
          <cell r="ED71">
            <v>2889.48</v>
          </cell>
          <cell r="EE71">
            <v>2889.48</v>
          </cell>
          <cell r="EF71">
            <v>2889.48</v>
          </cell>
        </row>
        <row r="72">
          <cell r="A72" t="str">
            <v>соб</v>
          </cell>
          <cell r="DH72">
            <v>13134</v>
          </cell>
          <cell r="DI72">
            <v>13134</v>
          </cell>
          <cell r="DJ72">
            <v>13134</v>
          </cell>
          <cell r="DK72">
            <v>13134</v>
          </cell>
          <cell r="DL72">
            <v>13134</v>
          </cell>
          <cell r="DM72">
            <v>13134</v>
          </cell>
          <cell r="DN72">
            <v>13134</v>
          </cell>
          <cell r="DO72">
            <v>13134</v>
          </cell>
          <cell r="DP72">
            <v>13134</v>
          </cell>
          <cell r="DQ72">
            <v>13134</v>
          </cell>
          <cell r="DR72">
            <v>13134</v>
          </cell>
          <cell r="DS72">
            <v>13134</v>
          </cell>
          <cell r="DU72">
            <v>2889.48</v>
          </cell>
          <cell r="DV72">
            <v>2889.48</v>
          </cell>
          <cell r="DW72">
            <v>2889.48</v>
          </cell>
          <cell r="DX72">
            <v>2889.48</v>
          </cell>
          <cell r="DY72">
            <v>2889.48</v>
          </cell>
          <cell r="DZ72">
            <v>2889.48</v>
          </cell>
          <cell r="EA72">
            <v>2889.48</v>
          </cell>
          <cell r="EB72">
            <v>2889.48</v>
          </cell>
          <cell r="EC72">
            <v>2889.48</v>
          </cell>
          <cell r="ED72">
            <v>2889.48</v>
          </cell>
          <cell r="EE72">
            <v>2889.48</v>
          </cell>
          <cell r="EF72">
            <v>2889.48</v>
          </cell>
        </row>
        <row r="73">
          <cell r="A73" t="str">
            <v>соб</v>
          </cell>
          <cell r="DH73">
            <v>13134</v>
          </cell>
          <cell r="DI73">
            <v>13134</v>
          </cell>
          <cell r="DJ73">
            <v>13134</v>
          </cell>
          <cell r="DK73">
            <v>13134</v>
          </cell>
          <cell r="DL73">
            <v>13134</v>
          </cell>
          <cell r="DM73">
            <v>13134</v>
          </cell>
          <cell r="DN73">
            <v>13134</v>
          </cell>
          <cell r="DO73">
            <v>13134</v>
          </cell>
          <cell r="DP73">
            <v>13134</v>
          </cell>
          <cell r="DQ73">
            <v>13134</v>
          </cell>
          <cell r="DR73">
            <v>13134</v>
          </cell>
          <cell r="DS73">
            <v>13134</v>
          </cell>
          <cell r="DU73">
            <v>2889.48</v>
          </cell>
          <cell r="DV73">
            <v>2889.48</v>
          </cell>
          <cell r="DW73">
            <v>2889.48</v>
          </cell>
          <cell r="DX73">
            <v>2889.48</v>
          </cell>
          <cell r="DY73">
            <v>2889.48</v>
          </cell>
          <cell r="DZ73">
            <v>2889.48</v>
          </cell>
          <cell r="EA73">
            <v>2889.48</v>
          </cell>
          <cell r="EB73">
            <v>2889.48</v>
          </cell>
          <cell r="EC73">
            <v>2889.48</v>
          </cell>
          <cell r="ED73">
            <v>2889.48</v>
          </cell>
          <cell r="EE73">
            <v>2889.48</v>
          </cell>
          <cell r="EF73">
            <v>2889.48</v>
          </cell>
        </row>
        <row r="74">
          <cell r="A74" t="str">
            <v>соб</v>
          </cell>
          <cell r="DH74">
            <v>13134</v>
          </cell>
          <cell r="DI74">
            <v>13134</v>
          </cell>
          <cell r="DJ74">
            <v>13134</v>
          </cell>
          <cell r="DK74">
            <v>13134</v>
          </cell>
          <cell r="DL74">
            <v>13134</v>
          </cell>
          <cell r="DM74">
            <v>13134</v>
          </cell>
          <cell r="DN74">
            <v>13134</v>
          </cell>
          <cell r="DO74">
            <v>13134</v>
          </cell>
          <cell r="DP74">
            <v>13134</v>
          </cell>
          <cell r="DQ74">
            <v>13134</v>
          </cell>
          <cell r="DR74">
            <v>13134</v>
          </cell>
          <cell r="DS74">
            <v>13134</v>
          </cell>
          <cell r="DU74">
            <v>2889.48</v>
          </cell>
          <cell r="DV74">
            <v>2889.48</v>
          </cell>
          <cell r="DW74">
            <v>2889.48</v>
          </cell>
          <cell r="DX74">
            <v>2889.48</v>
          </cell>
          <cell r="DY74">
            <v>2889.48</v>
          </cell>
          <cell r="DZ74">
            <v>2889.48</v>
          </cell>
          <cell r="EA74">
            <v>2889.48</v>
          </cell>
          <cell r="EB74">
            <v>2889.48</v>
          </cell>
          <cell r="EC74">
            <v>2889.48</v>
          </cell>
          <cell r="ED74">
            <v>2889.48</v>
          </cell>
          <cell r="EE74">
            <v>2889.48</v>
          </cell>
          <cell r="EF74">
            <v>2889.48</v>
          </cell>
        </row>
        <row r="75">
          <cell r="A75" t="str">
            <v>соб</v>
          </cell>
          <cell r="DH75">
            <v>14776.5</v>
          </cell>
          <cell r="DI75">
            <v>14776.5</v>
          </cell>
          <cell r="DJ75">
            <v>14776.5</v>
          </cell>
          <cell r="DK75">
            <v>14776.5</v>
          </cell>
          <cell r="DL75">
            <v>14776.5</v>
          </cell>
          <cell r="DM75">
            <v>14776.5</v>
          </cell>
          <cell r="DN75">
            <v>14776.5</v>
          </cell>
          <cell r="DO75">
            <v>14776.5</v>
          </cell>
          <cell r="DP75">
            <v>14776.5</v>
          </cell>
          <cell r="DQ75">
            <v>14776.5</v>
          </cell>
          <cell r="DR75">
            <v>14776.5</v>
          </cell>
          <cell r="DS75">
            <v>14776.5</v>
          </cell>
          <cell r="DU75">
            <v>3250.83</v>
          </cell>
          <cell r="DV75">
            <v>3250.83</v>
          </cell>
          <cell r="DW75">
            <v>3250.83</v>
          </cell>
          <cell r="DX75">
            <v>3250.83</v>
          </cell>
          <cell r="DY75">
            <v>3250.83</v>
          </cell>
          <cell r="DZ75">
            <v>3250.83</v>
          </cell>
          <cell r="EA75">
            <v>3250.83</v>
          </cell>
          <cell r="EB75">
            <v>3250.83</v>
          </cell>
          <cell r="EC75">
            <v>3250.83</v>
          </cell>
          <cell r="ED75">
            <v>3250.83</v>
          </cell>
          <cell r="EE75">
            <v>3250.83</v>
          </cell>
          <cell r="EF75">
            <v>3250.83</v>
          </cell>
        </row>
        <row r="76">
          <cell r="A76" t="str">
            <v>соб</v>
          </cell>
          <cell r="DH76">
            <v>14776.5</v>
          </cell>
          <cell r="DI76">
            <v>14776.5</v>
          </cell>
          <cell r="DJ76">
            <v>14776.5</v>
          </cell>
          <cell r="DK76">
            <v>14776.5</v>
          </cell>
          <cell r="DL76">
            <v>14776.5</v>
          </cell>
          <cell r="DM76">
            <v>14776.5</v>
          </cell>
          <cell r="DN76">
            <v>14776.5</v>
          </cell>
          <cell r="DO76">
            <v>14776.5</v>
          </cell>
          <cell r="DP76">
            <v>14776.5</v>
          </cell>
          <cell r="DQ76">
            <v>14776.5</v>
          </cell>
          <cell r="DR76">
            <v>14776.5</v>
          </cell>
          <cell r="DS76">
            <v>14776.5</v>
          </cell>
          <cell r="DU76">
            <v>3250.83</v>
          </cell>
          <cell r="DV76">
            <v>3250.83</v>
          </cell>
          <cell r="DW76">
            <v>3250.83</v>
          </cell>
          <cell r="DX76">
            <v>3250.83</v>
          </cell>
          <cell r="DY76">
            <v>3250.83</v>
          </cell>
          <cell r="DZ76">
            <v>3250.83</v>
          </cell>
          <cell r="EA76">
            <v>3250.83</v>
          </cell>
          <cell r="EB76">
            <v>3250.83</v>
          </cell>
          <cell r="EC76">
            <v>3250.83</v>
          </cell>
          <cell r="ED76">
            <v>3250.83</v>
          </cell>
          <cell r="EE76">
            <v>3250.83</v>
          </cell>
          <cell r="EF76">
            <v>3250.83</v>
          </cell>
        </row>
        <row r="77">
          <cell r="A77" t="str">
            <v>соб</v>
          </cell>
          <cell r="DH77">
            <v>14776.5</v>
          </cell>
          <cell r="DI77">
            <v>14776.5</v>
          </cell>
          <cell r="DJ77">
            <v>14776.5</v>
          </cell>
          <cell r="DK77">
            <v>14776.5</v>
          </cell>
          <cell r="DL77">
            <v>14776.5</v>
          </cell>
          <cell r="DM77">
            <v>14776.5</v>
          </cell>
          <cell r="DN77">
            <v>14776.5</v>
          </cell>
          <cell r="DO77">
            <v>14776.5</v>
          </cell>
          <cell r="DP77">
            <v>14776.5</v>
          </cell>
          <cell r="DQ77">
            <v>14776.5</v>
          </cell>
          <cell r="DR77">
            <v>14776.5</v>
          </cell>
          <cell r="DS77">
            <v>14776.5</v>
          </cell>
          <cell r="DU77">
            <v>3250.83</v>
          </cell>
          <cell r="DV77">
            <v>3250.83</v>
          </cell>
          <cell r="DW77">
            <v>3250.83</v>
          </cell>
          <cell r="DX77">
            <v>3250.83</v>
          </cell>
          <cell r="DY77">
            <v>3250.83</v>
          </cell>
          <cell r="DZ77">
            <v>3250.83</v>
          </cell>
          <cell r="EA77">
            <v>3250.83</v>
          </cell>
          <cell r="EB77">
            <v>3250.83</v>
          </cell>
          <cell r="EC77">
            <v>3250.83</v>
          </cell>
          <cell r="ED77">
            <v>3250.83</v>
          </cell>
          <cell r="EE77">
            <v>3250.83</v>
          </cell>
          <cell r="EF77">
            <v>3250.83</v>
          </cell>
        </row>
        <row r="78">
          <cell r="A78" t="str">
            <v>соб</v>
          </cell>
          <cell r="DH78">
            <v>14776.5</v>
          </cell>
          <cell r="DI78">
            <v>14776.5</v>
          </cell>
          <cell r="DJ78">
            <v>14776.5</v>
          </cell>
          <cell r="DK78">
            <v>14776.5</v>
          </cell>
          <cell r="DL78">
            <v>14776.5</v>
          </cell>
          <cell r="DM78">
            <v>14776.5</v>
          </cell>
          <cell r="DN78">
            <v>14776.5</v>
          </cell>
          <cell r="DO78">
            <v>14776.5</v>
          </cell>
          <cell r="DP78">
            <v>14776.5</v>
          </cell>
          <cell r="DQ78">
            <v>14776.5</v>
          </cell>
          <cell r="DR78">
            <v>14776.5</v>
          </cell>
          <cell r="DS78">
            <v>14776.5</v>
          </cell>
          <cell r="DU78">
            <v>3250.83</v>
          </cell>
          <cell r="DV78">
            <v>3250.83</v>
          </cell>
          <cell r="DW78">
            <v>3250.83</v>
          </cell>
          <cell r="DX78">
            <v>3250.83</v>
          </cell>
          <cell r="DY78">
            <v>3250.83</v>
          </cell>
          <cell r="DZ78">
            <v>3250.83</v>
          </cell>
          <cell r="EA78">
            <v>3250.83</v>
          </cell>
          <cell r="EB78">
            <v>3250.83</v>
          </cell>
          <cell r="EC78">
            <v>3250.83</v>
          </cell>
          <cell r="ED78">
            <v>3250.83</v>
          </cell>
          <cell r="EE78">
            <v>3250.83</v>
          </cell>
          <cell r="EF78">
            <v>3250.83</v>
          </cell>
        </row>
        <row r="79">
          <cell r="A79" t="str">
            <v>соб</v>
          </cell>
          <cell r="DH79">
            <v>16857</v>
          </cell>
          <cell r="DI79">
            <v>16857</v>
          </cell>
          <cell r="DJ79">
            <v>16857</v>
          </cell>
          <cell r="DK79">
            <v>16857</v>
          </cell>
          <cell r="DL79">
            <v>16857</v>
          </cell>
          <cell r="DM79">
            <v>16857</v>
          </cell>
          <cell r="DN79">
            <v>16857</v>
          </cell>
          <cell r="DO79">
            <v>16857</v>
          </cell>
          <cell r="DP79">
            <v>16857</v>
          </cell>
          <cell r="DQ79">
            <v>16857</v>
          </cell>
          <cell r="DR79">
            <v>16857</v>
          </cell>
          <cell r="DS79">
            <v>16857</v>
          </cell>
          <cell r="DU79">
            <v>3708.54</v>
          </cell>
          <cell r="DV79">
            <v>3708.54</v>
          </cell>
          <cell r="DW79">
            <v>3708.54</v>
          </cell>
          <cell r="DX79">
            <v>3708.54</v>
          </cell>
          <cell r="DY79">
            <v>3708.54</v>
          </cell>
          <cell r="DZ79">
            <v>3708.54</v>
          </cell>
          <cell r="EA79">
            <v>3708.54</v>
          </cell>
          <cell r="EB79">
            <v>3708.54</v>
          </cell>
          <cell r="EC79">
            <v>3708.54</v>
          </cell>
          <cell r="ED79">
            <v>3708.54</v>
          </cell>
          <cell r="EE79">
            <v>3708.54</v>
          </cell>
          <cell r="EF79">
            <v>3708.54</v>
          </cell>
        </row>
        <row r="80">
          <cell r="A80" t="str">
            <v>соб</v>
          </cell>
          <cell r="DH80">
            <v>16857</v>
          </cell>
          <cell r="DI80">
            <v>16857</v>
          </cell>
          <cell r="DJ80">
            <v>16857</v>
          </cell>
          <cell r="DK80">
            <v>16857</v>
          </cell>
          <cell r="DL80">
            <v>16857</v>
          </cell>
          <cell r="DM80">
            <v>16857</v>
          </cell>
          <cell r="DN80">
            <v>16857</v>
          </cell>
          <cell r="DO80">
            <v>16857</v>
          </cell>
          <cell r="DP80">
            <v>16857</v>
          </cell>
          <cell r="DQ80">
            <v>16857</v>
          </cell>
          <cell r="DR80">
            <v>16857</v>
          </cell>
          <cell r="DS80">
            <v>16857</v>
          </cell>
          <cell r="DU80">
            <v>3708.54</v>
          </cell>
          <cell r="DV80">
            <v>3708.54</v>
          </cell>
          <cell r="DW80">
            <v>3708.54</v>
          </cell>
          <cell r="DX80">
            <v>3708.54</v>
          </cell>
          <cell r="DY80">
            <v>3708.54</v>
          </cell>
          <cell r="DZ80">
            <v>3708.54</v>
          </cell>
          <cell r="EA80">
            <v>3708.54</v>
          </cell>
          <cell r="EB80">
            <v>3708.54</v>
          </cell>
          <cell r="EC80">
            <v>3708.54</v>
          </cell>
          <cell r="ED80">
            <v>3708.54</v>
          </cell>
          <cell r="EE80">
            <v>3708.54</v>
          </cell>
          <cell r="EF80">
            <v>3708.54</v>
          </cell>
        </row>
        <row r="81">
          <cell r="A81" t="str">
            <v>соб</v>
          </cell>
          <cell r="DH81">
            <v>16857</v>
          </cell>
          <cell r="DI81">
            <v>16857</v>
          </cell>
          <cell r="DJ81">
            <v>16857</v>
          </cell>
          <cell r="DK81">
            <v>16857</v>
          </cell>
          <cell r="DL81">
            <v>16857</v>
          </cell>
          <cell r="DM81">
            <v>16857</v>
          </cell>
          <cell r="DN81">
            <v>16857</v>
          </cell>
          <cell r="DO81">
            <v>16857</v>
          </cell>
          <cell r="DP81">
            <v>16857</v>
          </cell>
          <cell r="DQ81">
            <v>16857</v>
          </cell>
          <cell r="DR81">
            <v>16857</v>
          </cell>
          <cell r="DS81">
            <v>16857</v>
          </cell>
          <cell r="DU81">
            <v>3708.54</v>
          </cell>
          <cell r="DV81">
            <v>3708.54</v>
          </cell>
          <cell r="DW81">
            <v>3708.54</v>
          </cell>
          <cell r="DX81">
            <v>3708.54</v>
          </cell>
          <cell r="DY81">
            <v>3708.54</v>
          </cell>
          <cell r="DZ81">
            <v>3708.54</v>
          </cell>
          <cell r="EA81">
            <v>3708.54</v>
          </cell>
          <cell r="EB81">
            <v>3708.54</v>
          </cell>
          <cell r="EC81">
            <v>3708.54</v>
          </cell>
          <cell r="ED81">
            <v>3708.54</v>
          </cell>
          <cell r="EE81">
            <v>3708.54</v>
          </cell>
          <cell r="EF81">
            <v>3708.54</v>
          </cell>
        </row>
        <row r="82">
          <cell r="A82" t="str">
            <v>соб</v>
          </cell>
          <cell r="DH82">
            <v>16857</v>
          </cell>
          <cell r="DI82">
            <v>16857</v>
          </cell>
          <cell r="DJ82">
            <v>16857</v>
          </cell>
          <cell r="DK82">
            <v>16857</v>
          </cell>
          <cell r="DL82">
            <v>16857</v>
          </cell>
          <cell r="DM82">
            <v>16857</v>
          </cell>
          <cell r="DN82">
            <v>16857</v>
          </cell>
          <cell r="DO82">
            <v>16857</v>
          </cell>
          <cell r="DP82">
            <v>16857</v>
          </cell>
          <cell r="DQ82">
            <v>16857</v>
          </cell>
          <cell r="DR82">
            <v>16857</v>
          </cell>
          <cell r="DS82">
            <v>16857</v>
          </cell>
          <cell r="DU82">
            <v>3708.54</v>
          </cell>
          <cell r="DV82">
            <v>3708.54</v>
          </cell>
          <cell r="DW82">
            <v>3708.54</v>
          </cell>
          <cell r="DX82">
            <v>3708.54</v>
          </cell>
          <cell r="DY82">
            <v>3708.54</v>
          </cell>
          <cell r="DZ82">
            <v>3708.54</v>
          </cell>
          <cell r="EA82">
            <v>3708.54</v>
          </cell>
          <cell r="EB82">
            <v>3708.54</v>
          </cell>
          <cell r="EC82">
            <v>3708.54</v>
          </cell>
          <cell r="ED82">
            <v>3708.54</v>
          </cell>
          <cell r="EE82">
            <v>3708.54</v>
          </cell>
          <cell r="EF82">
            <v>3708.54</v>
          </cell>
        </row>
        <row r="83">
          <cell r="A83" t="str">
            <v>соб</v>
          </cell>
          <cell r="DH83">
            <v>16857</v>
          </cell>
          <cell r="DI83">
            <v>16857</v>
          </cell>
          <cell r="DJ83">
            <v>16857</v>
          </cell>
          <cell r="DK83">
            <v>16857</v>
          </cell>
          <cell r="DL83">
            <v>16857</v>
          </cell>
          <cell r="DM83">
            <v>16857</v>
          </cell>
          <cell r="DN83">
            <v>16857</v>
          </cell>
          <cell r="DO83">
            <v>16857</v>
          </cell>
          <cell r="DP83">
            <v>16857</v>
          </cell>
          <cell r="DQ83">
            <v>16857</v>
          </cell>
          <cell r="DR83">
            <v>16857</v>
          </cell>
          <cell r="DS83">
            <v>16857</v>
          </cell>
          <cell r="DU83">
            <v>3708.54</v>
          </cell>
          <cell r="DV83">
            <v>3708.54</v>
          </cell>
          <cell r="DW83">
            <v>3708.54</v>
          </cell>
          <cell r="DX83">
            <v>3708.54</v>
          </cell>
          <cell r="DY83">
            <v>3708.54</v>
          </cell>
          <cell r="DZ83">
            <v>3708.54</v>
          </cell>
          <cell r="EA83">
            <v>3708.54</v>
          </cell>
          <cell r="EB83">
            <v>3708.54</v>
          </cell>
          <cell r="EC83">
            <v>3708.54</v>
          </cell>
          <cell r="ED83">
            <v>3708.54</v>
          </cell>
          <cell r="EE83">
            <v>3708.54</v>
          </cell>
          <cell r="EF83">
            <v>3708.54</v>
          </cell>
        </row>
        <row r="84">
          <cell r="A84" t="str">
            <v>соб</v>
          </cell>
          <cell r="DH84">
            <v>16857</v>
          </cell>
          <cell r="DI84">
            <v>16857</v>
          </cell>
          <cell r="DJ84">
            <v>16857</v>
          </cell>
          <cell r="DK84">
            <v>16857</v>
          </cell>
          <cell r="DL84">
            <v>16857</v>
          </cell>
          <cell r="DM84">
            <v>16857</v>
          </cell>
          <cell r="DN84">
            <v>16857</v>
          </cell>
          <cell r="DO84">
            <v>16857</v>
          </cell>
          <cell r="DP84">
            <v>16857</v>
          </cell>
          <cell r="DQ84">
            <v>16857</v>
          </cell>
          <cell r="DR84">
            <v>16857</v>
          </cell>
          <cell r="DS84">
            <v>16857</v>
          </cell>
          <cell r="DU84">
            <v>3708.54</v>
          </cell>
          <cell r="DV84">
            <v>3708.54</v>
          </cell>
          <cell r="DW84">
            <v>3708.54</v>
          </cell>
          <cell r="DX84">
            <v>3708.54</v>
          </cell>
          <cell r="DY84">
            <v>3708.54</v>
          </cell>
          <cell r="DZ84">
            <v>3708.54</v>
          </cell>
          <cell r="EA84">
            <v>3708.54</v>
          </cell>
          <cell r="EB84">
            <v>3708.54</v>
          </cell>
          <cell r="EC84">
            <v>3708.54</v>
          </cell>
          <cell r="ED84">
            <v>3708.54</v>
          </cell>
          <cell r="EE84">
            <v>3708.54</v>
          </cell>
          <cell r="EF84">
            <v>3708.54</v>
          </cell>
        </row>
        <row r="85">
          <cell r="A85" t="str">
            <v>соб</v>
          </cell>
          <cell r="DH85">
            <v>16857</v>
          </cell>
          <cell r="DI85">
            <v>16857</v>
          </cell>
          <cell r="DJ85">
            <v>16857</v>
          </cell>
          <cell r="DK85">
            <v>16857</v>
          </cell>
          <cell r="DL85">
            <v>16857</v>
          </cell>
          <cell r="DM85">
            <v>16857</v>
          </cell>
          <cell r="DN85">
            <v>16857</v>
          </cell>
          <cell r="DO85">
            <v>16857</v>
          </cell>
          <cell r="DP85">
            <v>16857</v>
          </cell>
          <cell r="DQ85">
            <v>16857</v>
          </cell>
          <cell r="DR85">
            <v>16857</v>
          </cell>
          <cell r="DS85">
            <v>16857</v>
          </cell>
          <cell r="DU85">
            <v>3708.54</v>
          </cell>
          <cell r="DV85">
            <v>3708.54</v>
          </cell>
          <cell r="DW85">
            <v>3708.54</v>
          </cell>
          <cell r="DX85">
            <v>3708.54</v>
          </cell>
          <cell r="DY85">
            <v>3708.54</v>
          </cell>
          <cell r="DZ85">
            <v>3708.54</v>
          </cell>
          <cell r="EA85">
            <v>3708.54</v>
          </cell>
          <cell r="EB85">
            <v>3708.54</v>
          </cell>
          <cell r="EC85">
            <v>3708.54</v>
          </cell>
          <cell r="ED85">
            <v>3708.54</v>
          </cell>
          <cell r="EE85">
            <v>3708.54</v>
          </cell>
          <cell r="EF85">
            <v>3708.54</v>
          </cell>
        </row>
        <row r="86">
          <cell r="A86" t="str">
            <v>соб</v>
          </cell>
          <cell r="DH86">
            <v>16857</v>
          </cell>
          <cell r="DI86">
            <v>16857</v>
          </cell>
          <cell r="DJ86">
            <v>16857</v>
          </cell>
          <cell r="DK86">
            <v>16857</v>
          </cell>
          <cell r="DL86">
            <v>16857</v>
          </cell>
          <cell r="DM86">
            <v>16857</v>
          </cell>
          <cell r="DN86">
            <v>16857</v>
          </cell>
          <cell r="DO86">
            <v>16857</v>
          </cell>
          <cell r="DP86">
            <v>16857</v>
          </cell>
          <cell r="DQ86">
            <v>16857</v>
          </cell>
          <cell r="DR86">
            <v>16857</v>
          </cell>
          <cell r="DS86">
            <v>16857</v>
          </cell>
          <cell r="DU86">
            <v>3708.54</v>
          </cell>
          <cell r="DV86">
            <v>3708.54</v>
          </cell>
          <cell r="DW86">
            <v>3708.54</v>
          </cell>
          <cell r="DX86">
            <v>3708.54</v>
          </cell>
          <cell r="DY86">
            <v>3708.54</v>
          </cell>
          <cell r="DZ86">
            <v>3708.54</v>
          </cell>
          <cell r="EA86">
            <v>3708.54</v>
          </cell>
          <cell r="EB86">
            <v>3708.54</v>
          </cell>
          <cell r="EC86">
            <v>3708.54</v>
          </cell>
          <cell r="ED86">
            <v>3708.54</v>
          </cell>
          <cell r="EE86">
            <v>3708.54</v>
          </cell>
          <cell r="EF86">
            <v>3708.54</v>
          </cell>
        </row>
        <row r="87">
          <cell r="A87" t="str">
            <v>соб</v>
          </cell>
          <cell r="DH87">
            <v>14073</v>
          </cell>
          <cell r="DI87">
            <v>14073</v>
          </cell>
          <cell r="DJ87">
            <v>14073</v>
          </cell>
          <cell r="DK87">
            <v>14073</v>
          </cell>
          <cell r="DL87">
            <v>14073</v>
          </cell>
          <cell r="DM87">
            <v>14073</v>
          </cell>
          <cell r="DN87">
            <v>14073</v>
          </cell>
          <cell r="DO87">
            <v>14073</v>
          </cell>
          <cell r="DP87">
            <v>14073</v>
          </cell>
          <cell r="DQ87">
            <v>14073</v>
          </cell>
          <cell r="DR87">
            <v>14073</v>
          </cell>
          <cell r="DS87">
            <v>14073</v>
          </cell>
          <cell r="DU87">
            <v>3096.06</v>
          </cell>
          <cell r="DV87">
            <v>3096.06</v>
          </cell>
          <cell r="DW87">
            <v>3096.06</v>
          </cell>
          <cell r="DX87">
            <v>3096.06</v>
          </cell>
          <cell r="DY87">
            <v>3096.06</v>
          </cell>
          <cell r="DZ87">
            <v>3096.06</v>
          </cell>
          <cell r="EA87">
            <v>3096.06</v>
          </cell>
          <cell r="EB87">
            <v>3096.06</v>
          </cell>
          <cell r="EC87">
            <v>3096.06</v>
          </cell>
          <cell r="ED87">
            <v>3096.06</v>
          </cell>
          <cell r="EE87">
            <v>3096.06</v>
          </cell>
          <cell r="EF87">
            <v>3096.06</v>
          </cell>
        </row>
        <row r="88">
          <cell r="A88" t="str">
            <v>соб</v>
          </cell>
          <cell r="DH88">
            <v>14073</v>
          </cell>
          <cell r="DI88">
            <v>14073</v>
          </cell>
          <cell r="DJ88">
            <v>14073</v>
          </cell>
          <cell r="DK88">
            <v>14073</v>
          </cell>
          <cell r="DL88">
            <v>14073</v>
          </cell>
          <cell r="DM88">
            <v>14073</v>
          </cell>
          <cell r="DN88">
            <v>14073</v>
          </cell>
          <cell r="DO88">
            <v>14073</v>
          </cell>
          <cell r="DP88">
            <v>14073</v>
          </cell>
          <cell r="DQ88">
            <v>14073</v>
          </cell>
          <cell r="DR88">
            <v>14073</v>
          </cell>
          <cell r="DS88">
            <v>14073</v>
          </cell>
          <cell r="DU88">
            <v>3096.06</v>
          </cell>
          <cell r="DV88">
            <v>3096.06</v>
          </cell>
          <cell r="DW88">
            <v>3096.06</v>
          </cell>
          <cell r="DX88">
            <v>3096.06</v>
          </cell>
          <cell r="DY88">
            <v>3096.06</v>
          </cell>
          <cell r="DZ88">
            <v>3096.06</v>
          </cell>
          <cell r="EA88">
            <v>3096.06</v>
          </cell>
          <cell r="EB88">
            <v>3096.06</v>
          </cell>
          <cell r="EC88">
            <v>3096.06</v>
          </cell>
          <cell r="ED88">
            <v>3096.06</v>
          </cell>
          <cell r="EE88">
            <v>3096.06</v>
          </cell>
          <cell r="EF88">
            <v>3096.06</v>
          </cell>
        </row>
        <row r="89">
          <cell r="A89" t="str">
            <v>соб</v>
          </cell>
          <cell r="DH89">
            <v>14073</v>
          </cell>
          <cell r="DI89">
            <v>14073</v>
          </cell>
          <cell r="DJ89">
            <v>14073</v>
          </cell>
          <cell r="DK89">
            <v>14073</v>
          </cell>
          <cell r="DL89">
            <v>14073</v>
          </cell>
          <cell r="DM89">
            <v>14073</v>
          </cell>
          <cell r="DN89">
            <v>14073</v>
          </cell>
          <cell r="DO89">
            <v>14073</v>
          </cell>
          <cell r="DP89">
            <v>14073</v>
          </cell>
          <cell r="DQ89">
            <v>14073</v>
          </cell>
          <cell r="DR89">
            <v>14073</v>
          </cell>
          <cell r="DS89">
            <v>14073</v>
          </cell>
          <cell r="DU89">
            <v>3096.06</v>
          </cell>
          <cell r="DV89">
            <v>3096.06</v>
          </cell>
          <cell r="DW89">
            <v>3096.06</v>
          </cell>
          <cell r="DX89">
            <v>3096.06</v>
          </cell>
          <cell r="DY89">
            <v>3096.06</v>
          </cell>
          <cell r="DZ89">
            <v>3096.06</v>
          </cell>
          <cell r="EA89">
            <v>3096.06</v>
          </cell>
          <cell r="EB89">
            <v>3096.06</v>
          </cell>
          <cell r="EC89">
            <v>3096.06</v>
          </cell>
          <cell r="ED89">
            <v>3096.06</v>
          </cell>
          <cell r="EE89">
            <v>3096.06</v>
          </cell>
          <cell r="EF89">
            <v>3096.06</v>
          </cell>
        </row>
        <row r="90">
          <cell r="A90" t="str">
            <v>соб</v>
          </cell>
          <cell r="DH90">
            <v>14073</v>
          </cell>
          <cell r="DI90">
            <v>14073</v>
          </cell>
          <cell r="DJ90">
            <v>14073</v>
          </cell>
          <cell r="DK90">
            <v>14073</v>
          </cell>
          <cell r="DL90">
            <v>14073</v>
          </cell>
          <cell r="DM90">
            <v>14073</v>
          </cell>
          <cell r="DN90">
            <v>14073</v>
          </cell>
          <cell r="DO90">
            <v>14073</v>
          </cell>
          <cell r="DP90">
            <v>14073</v>
          </cell>
          <cell r="DQ90">
            <v>14073</v>
          </cell>
          <cell r="DR90">
            <v>14073</v>
          </cell>
          <cell r="DS90">
            <v>14073</v>
          </cell>
          <cell r="DU90">
            <v>3096.06</v>
          </cell>
          <cell r="DV90">
            <v>3096.06</v>
          </cell>
          <cell r="DW90">
            <v>3096.06</v>
          </cell>
          <cell r="DX90">
            <v>3096.06</v>
          </cell>
          <cell r="DY90">
            <v>3096.06</v>
          </cell>
          <cell r="DZ90">
            <v>3096.06</v>
          </cell>
          <cell r="EA90">
            <v>3096.06</v>
          </cell>
          <cell r="EB90">
            <v>3096.06</v>
          </cell>
          <cell r="EC90">
            <v>3096.06</v>
          </cell>
          <cell r="ED90">
            <v>3096.06</v>
          </cell>
          <cell r="EE90">
            <v>3096.06</v>
          </cell>
          <cell r="EF90">
            <v>3096.06</v>
          </cell>
        </row>
        <row r="91">
          <cell r="A91" t="str">
            <v>соб</v>
          </cell>
          <cell r="DH91">
            <v>17578.5</v>
          </cell>
          <cell r="DI91">
            <v>17578.5</v>
          </cell>
          <cell r="DJ91">
            <v>17578.5</v>
          </cell>
          <cell r="DK91">
            <v>17578.5</v>
          </cell>
          <cell r="DL91">
            <v>17578.5</v>
          </cell>
          <cell r="DM91">
            <v>17578.5</v>
          </cell>
          <cell r="DN91">
            <v>17578.5</v>
          </cell>
          <cell r="DO91">
            <v>17578.5</v>
          </cell>
          <cell r="DP91">
            <v>17578.5</v>
          </cell>
          <cell r="DQ91">
            <v>17578.5</v>
          </cell>
          <cell r="DR91">
            <v>17578.5</v>
          </cell>
          <cell r="DS91">
            <v>17578.5</v>
          </cell>
          <cell r="DU91">
            <v>3867.27</v>
          </cell>
          <cell r="DV91">
            <v>3867.27</v>
          </cell>
          <cell r="DW91">
            <v>3867.27</v>
          </cell>
          <cell r="DX91">
            <v>3867.27</v>
          </cell>
          <cell r="DY91">
            <v>3867.27</v>
          </cell>
          <cell r="DZ91">
            <v>3867.27</v>
          </cell>
          <cell r="EA91">
            <v>3867.27</v>
          </cell>
          <cell r="EB91">
            <v>3867.27</v>
          </cell>
          <cell r="EC91">
            <v>3867.27</v>
          </cell>
          <cell r="ED91">
            <v>3867.27</v>
          </cell>
          <cell r="EE91">
            <v>3867.27</v>
          </cell>
          <cell r="EF91">
            <v>3867.27</v>
          </cell>
        </row>
        <row r="92">
          <cell r="A92" t="str">
            <v>соб</v>
          </cell>
          <cell r="DH92">
            <v>9850.5</v>
          </cell>
          <cell r="DI92">
            <v>9850.5</v>
          </cell>
          <cell r="DJ92">
            <v>9850.5</v>
          </cell>
          <cell r="DK92">
            <v>9850.5</v>
          </cell>
          <cell r="DL92">
            <v>9850.5</v>
          </cell>
          <cell r="DM92">
            <v>9850.5</v>
          </cell>
          <cell r="DN92">
            <v>9850.5</v>
          </cell>
          <cell r="DO92">
            <v>9850.5</v>
          </cell>
          <cell r="DP92">
            <v>9850.5</v>
          </cell>
          <cell r="DQ92">
            <v>9850.5</v>
          </cell>
          <cell r="DR92">
            <v>9850.5</v>
          </cell>
          <cell r="DS92">
            <v>9850.5</v>
          </cell>
          <cell r="DU92">
            <v>2167.11</v>
          </cell>
          <cell r="DV92">
            <v>2167.11</v>
          </cell>
          <cell r="DW92">
            <v>2167.11</v>
          </cell>
          <cell r="DX92">
            <v>2167.11</v>
          </cell>
          <cell r="DY92">
            <v>2167.11</v>
          </cell>
          <cell r="DZ92">
            <v>2167.11</v>
          </cell>
          <cell r="EA92">
            <v>2167.11</v>
          </cell>
          <cell r="EB92">
            <v>2167.11</v>
          </cell>
          <cell r="EC92">
            <v>2167.11</v>
          </cell>
          <cell r="ED92">
            <v>2167.11</v>
          </cell>
          <cell r="EE92">
            <v>2167.11</v>
          </cell>
          <cell r="EF92">
            <v>2167.11</v>
          </cell>
        </row>
        <row r="93">
          <cell r="A93" t="str">
            <v>соб</v>
          </cell>
          <cell r="DH93">
            <v>9850.5</v>
          </cell>
          <cell r="DI93">
            <v>9850.5</v>
          </cell>
          <cell r="DJ93">
            <v>9850.5</v>
          </cell>
          <cell r="DK93">
            <v>9850.5</v>
          </cell>
          <cell r="DL93">
            <v>9850.5</v>
          </cell>
          <cell r="DM93">
            <v>9850.5</v>
          </cell>
          <cell r="DN93">
            <v>9850.5</v>
          </cell>
          <cell r="DO93">
            <v>9850.5</v>
          </cell>
          <cell r="DP93">
            <v>9850.5</v>
          </cell>
          <cell r="DQ93">
            <v>9850.5</v>
          </cell>
          <cell r="DR93">
            <v>9850.5</v>
          </cell>
          <cell r="DS93">
            <v>9850.5</v>
          </cell>
          <cell r="DU93">
            <v>2167.11</v>
          </cell>
          <cell r="DV93">
            <v>2167.11</v>
          </cell>
          <cell r="DW93">
            <v>2167.11</v>
          </cell>
          <cell r="DX93">
            <v>2167.11</v>
          </cell>
          <cell r="DY93">
            <v>2167.11</v>
          </cell>
          <cell r="DZ93">
            <v>2167.11</v>
          </cell>
          <cell r="EA93">
            <v>2167.11</v>
          </cell>
          <cell r="EB93">
            <v>2167.11</v>
          </cell>
          <cell r="EC93">
            <v>2167.11</v>
          </cell>
          <cell r="ED93">
            <v>2167.11</v>
          </cell>
          <cell r="EE93">
            <v>2167.11</v>
          </cell>
          <cell r="EF93">
            <v>2167.11</v>
          </cell>
        </row>
        <row r="94">
          <cell r="A94" t="str">
            <v>соб</v>
          </cell>
          <cell r="DH94">
            <v>9850.5</v>
          </cell>
          <cell r="DI94">
            <v>9850.5</v>
          </cell>
          <cell r="DJ94">
            <v>9850.5</v>
          </cell>
          <cell r="DK94">
            <v>9850.5</v>
          </cell>
          <cell r="DL94">
            <v>9850.5</v>
          </cell>
          <cell r="DM94">
            <v>9850.5</v>
          </cell>
          <cell r="DN94">
            <v>9850.5</v>
          </cell>
          <cell r="DO94">
            <v>9850.5</v>
          </cell>
          <cell r="DP94">
            <v>9850.5</v>
          </cell>
          <cell r="DQ94">
            <v>9850.5</v>
          </cell>
          <cell r="DR94">
            <v>9850.5</v>
          </cell>
          <cell r="DS94">
            <v>9850.5</v>
          </cell>
          <cell r="DU94">
            <v>2167.11</v>
          </cell>
          <cell r="DV94">
            <v>2167.11</v>
          </cell>
          <cell r="DW94">
            <v>2167.11</v>
          </cell>
          <cell r="DX94">
            <v>2167.11</v>
          </cell>
          <cell r="DY94">
            <v>2167.11</v>
          </cell>
          <cell r="DZ94">
            <v>2167.11</v>
          </cell>
          <cell r="EA94">
            <v>2167.11</v>
          </cell>
          <cell r="EB94">
            <v>2167.11</v>
          </cell>
          <cell r="EC94">
            <v>2167.11</v>
          </cell>
          <cell r="ED94">
            <v>2167.11</v>
          </cell>
          <cell r="EE94">
            <v>2167.11</v>
          </cell>
          <cell r="EF94">
            <v>2167.11</v>
          </cell>
        </row>
        <row r="95">
          <cell r="A95" t="str">
            <v>соб</v>
          </cell>
          <cell r="DH95">
            <v>9850.5</v>
          </cell>
          <cell r="DI95">
            <v>9850.5</v>
          </cell>
          <cell r="DJ95">
            <v>9850.5</v>
          </cell>
          <cell r="DK95">
            <v>9850.5</v>
          </cell>
          <cell r="DL95">
            <v>9850.5</v>
          </cell>
          <cell r="DM95">
            <v>9850.5</v>
          </cell>
          <cell r="DN95">
            <v>9850.5</v>
          </cell>
          <cell r="DO95">
            <v>9850.5</v>
          </cell>
          <cell r="DP95">
            <v>9850.5</v>
          </cell>
          <cell r="DQ95">
            <v>9850.5</v>
          </cell>
          <cell r="DR95">
            <v>9850.5</v>
          </cell>
          <cell r="DS95">
            <v>9850.5</v>
          </cell>
          <cell r="DU95">
            <v>2167.11</v>
          </cell>
          <cell r="DV95">
            <v>2167.11</v>
          </cell>
          <cell r="DW95">
            <v>2167.11</v>
          </cell>
          <cell r="DX95">
            <v>2167.11</v>
          </cell>
          <cell r="DY95">
            <v>2167.11</v>
          </cell>
          <cell r="DZ95">
            <v>2167.11</v>
          </cell>
          <cell r="EA95">
            <v>2167.11</v>
          </cell>
          <cell r="EB95">
            <v>2167.11</v>
          </cell>
          <cell r="EC95">
            <v>2167.11</v>
          </cell>
          <cell r="ED95">
            <v>2167.11</v>
          </cell>
          <cell r="EE95">
            <v>2167.11</v>
          </cell>
          <cell r="EF95">
            <v>2167.11</v>
          </cell>
        </row>
        <row r="96">
          <cell r="A96" t="str">
            <v>соб</v>
          </cell>
          <cell r="DH96">
            <v>9850.5</v>
          </cell>
          <cell r="DI96">
            <v>9850.5</v>
          </cell>
          <cell r="DJ96">
            <v>9850.5</v>
          </cell>
          <cell r="DK96">
            <v>9850.5</v>
          </cell>
          <cell r="DL96">
            <v>9850.5</v>
          </cell>
          <cell r="DM96">
            <v>9850.5</v>
          </cell>
          <cell r="DN96">
            <v>9850.5</v>
          </cell>
          <cell r="DO96">
            <v>9850.5</v>
          </cell>
          <cell r="DP96">
            <v>9850.5</v>
          </cell>
          <cell r="DQ96">
            <v>9850.5</v>
          </cell>
          <cell r="DR96">
            <v>9850.5</v>
          </cell>
          <cell r="DS96">
            <v>9850.5</v>
          </cell>
          <cell r="DU96">
            <v>2167.11</v>
          </cell>
          <cell r="DV96">
            <v>2167.11</v>
          </cell>
          <cell r="DW96">
            <v>2167.11</v>
          </cell>
          <cell r="DX96">
            <v>2167.11</v>
          </cell>
          <cell r="DY96">
            <v>2167.11</v>
          </cell>
          <cell r="DZ96">
            <v>2167.11</v>
          </cell>
          <cell r="EA96">
            <v>2167.11</v>
          </cell>
          <cell r="EB96">
            <v>2167.11</v>
          </cell>
          <cell r="EC96">
            <v>2167.11</v>
          </cell>
          <cell r="ED96">
            <v>2167.11</v>
          </cell>
          <cell r="EE96">
            <v>2167.11</v>
          </cell>
          <cell r="EF96">
            <v>2167.11</v>
          </cell>
        </row>
        <row r="97">
          <cell r="A97" t="str">
            <v>соб</v>
          </cell>
          <cell r="DH97">
            <v>16857</v>
          </cell>
          <cell r="DI97">
            <v>16857</v>
          </cell>
          <cell r="DJ97">
            <v>16857</v>
          </cell>
          <cell r="DK97">
            <v>16857</v>
          </cell>
          <cell r="DL97">
            <v>16857</v>
          </cell>
          <cell r="DM97">
            <v>16857</v>
          </cell>
          <cell r="DN97">
            <v>16857</v>
          </cell>
          <cell r="DO97">
            <v>16857</v>
          </cell>
          <cell r="DP97">
            <v>16857</v>
          </cell>
          <cell r="DQ97">
            <v>16857</v>
          </cell>
          <cell r="DR97">
            <v>16857</v>
          </cell>
          <cell r="DS97">
            <v>16857</v>
          </cell>
          <cell r="DU97">
            <v>3708.54</v>
          </cell>
          <cell r="DV97">
            <v>3708.54</v>
          </cell>
          <cell r="DW97">
            <v>3708.54</v>
          </cell>
          <cell r="DX97">
            <v>3708.54</v>
          </cell>
          <cell r="DY97">
            <v>3708.54</v>
          </cell>
          <cell r="DZ97">
            <v>3708.54</v>
          </cell>
          <cell r="EA97">
            <v>3708.54</v>
          </cell>
          <cell r="EB97">
            <v>3708.54</v>
          </cell>
          <cell r="EC97">
            <v>3708.54</v>
          </cell>
          <cell r="ED97">
            <v>3708.54</v>
          </cell>
          <cell r="EE97">
            <v>3708.54</v>
          </cell>
          <cell r="EF97">
            <v>3708.54</v>
          </cell>
        </row>
        <row r="98">
          <cell r="A98" t="str">
            <v>соб</v>
          </cell>
          <cell r="DH98">
            <v>16857</v>
          </cell>
          <cell r="DI98">
            <v>16857</v>
          </cell>
          <cell r="DJ98">
            <v>16857</v>
          </cell>
          <cell r="DK98">
            <v>16857</v>
          </cell>
          <cell r="DL98">
            <v>16857</v>
          </cell>
          <cell r="DM98">
            <v>16857</v>
          </cell>
          <cell r="DN98">
            <v>16857</v>
          </cell>
          <cell r="DO98">
            <v>16857</v>
          </cell>
          <cell r="DP98">
            <v>16857</v>
          </cell>
          <cell r="DQ98">
            <v>16857</v>
          </cell>
          <cell r="DR98">
            <v>16857</v>
          </cell>
          <cell r="DS98">
            <v>16857</v>
          </cell>
          <cell r="DU98">
            <v>3708.54</v>
          </cell>
          <cell r="DV98">
            <v>3708.54</v>
          </cell>
          <cell r="DW98">
            <v>3708.54</v>
          </cell>
          <cell r="DX98">
            <v>3708.54</v>
          </cell>
          <cell r="DY98">
            <v>3708.54</v>
          </cell>
          <cell r="DZ98">
            <v>3708.54</v>
          </cell>
          <cell r="EA98">
            <v>3708.54</v>
          </cell>
          <cell r="EB98">
            <v>3708.54</v>
          </cell>
          <cell r="EC98">
            <v>3708.54</v>
          </cell>
          <cell r="ED98">
            <v>3708.54</v>
          </cell>
          <cell r="EE98">
            <v>3708.54</v>
          </cell>
          <cell r="EF98">
            <v>3708.54</v>
          </cell>
        </row>
        <row r="99">
          <cell r="A99" t="str">
            <v>соб</v>
          </cell>
          <cell r="DH99">
            <v>16857</v>
          </cell>
          <cell r="DI99">
            <v>16857</v>
          </cell>
          <cell r="DJ99">
            <v>16857</v>
          </cell>
          <cell r="DK99">
            <v>16857</v>
          </cell>
          <cell r="DL99">
            <v>16857</v>
          </cell>
          <cell r="DM99">
            <v>16857</v>
          </cell>
          <cell r="DN99">
            <v>16857</v>
          </cell>
          <cell r="DO99">
            <v>16857</v>
          </cell>
          <cell r="DP99">
            <v>16857</v>
          </cell>
          <cell r="DQ99">
            <v>16857</v>
          </cell>
          <cell r="DR99">
            <v>16857</v>
          </cell>
          <cell r="DS99">
            <v>16857</v>
          </cell>
          <cell r="DU99">
            <v>3708.54</v>
          </cell>
          <cell r="DV99">
            <v>3708.54</v>
          </cell>
          <cell r="DW99">
            <v>3708.54</v>
          </cell>
          <cell r="DX99">
            <v>3708.54</v>
          </cell>
          <cell r="DY99">
            <v>3708.54</v>
          </cell>
          <cell r="DZ99">
            <v>3708.54</v>
          </cell>
          <cell r="EA99">
            <v>3708.54</v>
          </cell>
          <cell r="EB99">
            <v>3708.54</v>
          </cell>
          <cell r="EC99">
            <v>3708.54</v>
          </cell>
          <cell r="ED99">
            <v>3708.54</v>
          </cell>
          <cell r="EE99">
            <v>3708.54</v>
          </cell>
          <cell r="EF99">
            <v>3708.54</v>
          </cell>
        </row>
        <row r="100">
          <cell r="A100" t="str">
            <v>соб</v>
          </cell>
          <cell r="DH100">
            <v>16857</v>
          </cell>
          <cell r="DI100">
            <v>16857</v>
          </cell>
          <cell r="DJ100">
            <v>16857</v>
          </cell>
          <cell r="DK100">
            <v>16857</v>
          </cell>
          <cell r="DL100">
            <v>16857</v>
          </cell>
          <cell r="DM100">
            <v>16857</v>
          </cell>
          <cell r="DN100">
            <v>16857</v>
          </cell>
          <cell r="DO100">
            <v>16857</v>
          </cell>
          <cell r="DP100">
            <v>16857</v>
          </cell>
          <cell r="DQ100">
            <v>16857</v>
          </cell>
          <cell r="DR100">
            <v>16857</v>
          </cell>
          <cell r="DS100">
            <v>16857</v>
          </cell>
          <cell r="DU100">
            <v>3708.54</v>
          </cell>
          <cell r="DV100">
            <v>3708.54</v>
          </cell>
          <cell r="DW100">
            <v>3708.54</v>
          </cell>
          <cell r="DX100">
            <v>3708.54</v>
          </cell>
          <cell r="DY100">
            <v>3708.54</v>
          </cell>
          <cell r="DZ100">
            <v>3708.54</v>
          </cell>
          <cell r="EA100">
            <v>3708.54</v>
          </cell>
          <cell r="EB100">
            <v>3708.54</v>
          </cell>
          <cell r="EC100">
            <v>3708.54</v>
          </cell>
          <cell r="ED100">
            <v>3708.54</v>
          </cell>
          <cell r="EE100">
            <v>3708.54</v>
          </cell>
          <cell r="EF100">
            <v>3708.54</v>
          </cell>
        </row>
        <row r="101">
          <cell r="A101" t="str">
            <v>соб</v>
          </cell>
          <cell r="DH101">
            <v>16857</v>
          </cell>
          <cell r="DI101">
            <v>16857</v>
          </cell>
          <cell r="DJ101">
            <v>16857</v>
          </cell>
          <cell r="DK101">
            <v>16857</v>
          </cell>
          <cell r="DL101">
            <v>16857</v>
          </cell>
          <cell r="DM101">
            <v>16857</v>
          </cell>
          <cell r="DN101">
            <v>16857</v>
          </cell>
          <cell r="DO101">
            <v>16857</v>
          </cell>
          <cell r="DP101">
            <v>16857</v>
          </cell>
          <cell r="DQ101">
            <v>16857</v>
          </cell>
          <cell r="DR101">
            <v>16857</v>
          </cell>
          <cell r="DS101">
            <v>16857</v>
          </cell>
          <cell r="DU101">
            <v>3708.54</v>
          </cell>
          <cell r="DV101">
            <v>3708.54</v>
          </cell>
          <cell r="DW101">
            <v>3708.54</v>
          </cell>
          <cell r="DX101">
            <v>3708.54</v>
          </cell>
          <cell r="DY101">
            <v>3708.54</v>
          </cell>
          <cell r="DZ101">
            <v>3708.54</v>
          </cell>
          <cell r="EA101">
            <v>3708.54</v>
          </cell>
          <cell r="EB101">
            <v>3708.54</v>
          </cell>
          <cell r="EC101">
            <v>3708.54</v>
          </cell>
          <cell r="ED101">
            <v>3708.54</v>
          </cell>
          <cell r="EE101">
            <v>3708.54</v>
          </cell>
          <cell r="EF101">
            <v>3708.54</v>
          </cell>
        </row>
        <row r="102">
          <cell r="A102" t="str">
            <v>соб</v>
          </cell>
          <cell r="DH102">
            <v>16857</v>
          </cell>
          <cell r="DI102">
            <v>16857</v>
          </cell>
          <cell r="DJ102">
            <v>16857</v>
          </cell>
          <cell r="DK102">
            <v>16857</v>
          </cell>
          <cell r="DL102">
            <v>16857</v>
          </cell>
          <cell r="DM102">
            <v>16857</v>
          </cell>
          <cell r="DN102">
            <v>16857</v>
          </cell>
          <cell r="DO102">
            <v>16857</v>
          </cell>
          <cell r="DP102">
            <v>16857</v>
          </cell>
          <cell r="DQ102">
            <v>16857</v>
          </cell>
          <cell r="DR102">
            <v>16857</v>
          </cell>
          <cell r="DS102">
            <v>16857</v>
          </cell>
          <cell r="DU102">
            <v>3708.54</v>
          </cell>
          <cell r="DV102">
            <v>3708.54</v>
          </cell>
          <cell r="DW102">
            <v>3708.54</v>
          </cell>
          <cell r="DX102">
            <v>3708.54</v>
          </cell>
          <cell r="DY102">
            <v>3708.54</v>
          </cell>
          <cell r="DZ102">
            <v>3708.54</v>
          </cell>
          <cell r="EA102">
            <v>3708.54</v>
          </cell>
          <cell r="EB102">
            <v>3708.54</v>
          </cell>
          <cell r="EC102">
            <v>3708.54</v>
          </cell>
          <cell r="ED102">
            <v>3708.54</v>
          </cell>
          <cell r="EE102">
            <v>3708.54</v>
          </cell>
          <cell r="EF102">
            <v>3708.54</v>
          </cell>
        </row>
        <row r="103">
          <cell r="A103" t="str">
            <v>соб</v>
          </cell>
          <cell r="DH103">
            <v>16857</v>
          </cell>
          <cell r="DI103">
            <v>16857</v>
          </cell>
          <cell r="DJ103">
            <v>16857</v>
          </cell>
          <cell r="DK103">
            <v>16857</v>
          </cell>
          <cell r="DL103">
            <v>16857</v>
          </cell>
          <cell r="DM103">
            <v>16857</v>
          </cell>
          <cell r="DN103">
            <v>16857</v>
          </cell>
          <cell r="DO103">
            <v>16857</v>
          </cell>
          <cell r="DP103">
            <v>16857</v>
          </cell>
          <cell r="DQ103">
            <v>16857</v>
          </cell>
          <cell r="DR103">
            <v>16857</v>
          </cell>
          <cell r="DS103">
            <v>16857</v>
          </cell>
          <cell r="DU103">
            <v>3708.54</v>
          </cell>
          <cell r="DV103">
            <v>3708.54</v>
          </cell>
          <cell r="DW103">
            <v>3708.54</v>
          </cell>
          <cell r="DX103">
            <v>3708.54</v>
          </cell>
          <cell r="DY103">
            <v>3708.54</v>
          </cell>
          <cell r="DZ103">
            <v>3708.54</v>
          </cell>
          <cell r="EA103">
            <v>3708.54</v>
          </cell>
          <cell r="EB103">
            <v>3708.54</v>
          </cell>
          <cell r="EC103">
            <v>3708.54</v>
          </cell>
          <cell r="ED103">
            <v>3708.54</v>
          </cell>
          <cell r="EE103">
            <v>3708.54</v>
          </cell>
          <cell r="EF103">
            <v>3708.54</v>
          </cell>
        </row>
        <row r="104">
          <cell r="A104" t="str">
            <v>соб</v>
          </cell>
          <cell r="DH104">
            <v>16857</v>
          </cell>
          <cell r="DI104">
            <v>16857</v>
          </cell>
          <cell r="DJ104">
            <v>16857</v>
          </cell>
          <cell r="DK104">
            <v>16857</v>
          </cell>
          <cell r="DL104">
            <v>16857</v>
          </cell>
          <cell r="DM104">
            <v>16857</v>
          </cell>
          <cell r="DN104">
            <v>16857</v>
          </cell>
          <cell r="DO104">
            <v>16857</v>
          </cell>
          <cell r="DP104">
            <v>16857</v>
          </cell>
          <cell r="DQ104">
            <v>16857</v>
          </cell>
          <cell r="DR104">
            <v>16857</v>
          </cell>
          <cell r="DS104">
            <v>16857</v>
          </cell>
          <cell r="DU104">
            <v>3708.54</v>
          </cell>
          <cell r="DV104">
            <v>3708.54</v>
          </cell>
          <cell r="DW104">
            <v>3708.54</v>
          </cell>
          <cell r="DX104">
            <v>3708.54</v>
          </cell>
          <cell r="DY104">
            <v>3708.54</v>
          </cell>
          <cell r="DZ104">
            <v>3708.54</v>
          </cell>
          <cell r="EA104">
            <v>3708.54</v>
          </cell>
          <cell r="EB104">
            <v>3708.54</v>
          </cell>
          <cell r="EC104">
            <v>3708.54</v>
          </cell>
          <cell r="ED104">
            <v>3708.54</v>
          </cell>
          <cell r="EE104">
            <v>3708.54</v>
          </cell>
          <cell r="EF104">
            <v>3708.54</v>
          </cell>
        </row>
        <row r="105">
          <cell r="A105" t="str">
            <v>соб</v>
          </cell>
          <cell r="DH105">
            <v>16857</v>
          </cell>
          <cell r="DI105">
            <v>16857</v>
          </cell>
          <cell r="DJ105">
            <v>16857</v>
          </cell>
          <cell r="DK105">
            <v>16857</v>
          </cell>
          <cell r="DL105">
            <v>16857</v>
          </cell>
          <cell r="DM105">
            <v>16857</v>
          </cell>
          <cell r="DN105">
            <v>16857</v>
          </cell>
          <cell r="DO105">
            <v>16857</v>
          </cell>
          <cell r="DP105">
            <v>16857</v>
          </cell>
          <cell r="DQ105">
            <v>16857</v>
          </cell>
          <cell r="DR105">
            <v>16857</v>
          </cell>
          <cell r="DS105">
            <v>16857</v>
          </cell>
          <cell r="DU105">
            <v>3708.54</v>
          </cell>
          <cell r="DV105">
            <v>3708.54</v>
          </cell>
          <cell r="DW105">
            <v>3708.54</v>
          </cell>
          <cell r="DX105">
            <v>3708.54</v>
          </cell>
          <cell r="DY105">
            <v>3708.54</v>
          </cell>
          <cell r="DZ105">
            <v>3708.54</v>
          </cell>
          <cell r="EA105">
            <v>3708.54</v>
          </cell>
          <cell r="EB105">
            <v>3708.54</v>
          </cell>
          <cell r="EC105">
            <v>3708.54</v>
          </cell>
          <cell r="ED105">
            <v>3708.54</v>
          </cell>
          <cell r="EE105">
            <v>3708.54</v>
          </cell>
          <cell r="EF105">
            <v>3708.54</v>
          </cell>
        </row>
        <row r="106">
          <cell r="A106" t="str">
            <v>соб</v>
          </cell>
          <cell r="DH106">
            <v>16857</v>
          </cell>
          <cell r="DI106">
            <v>16857</v>
          </cell>
          <cell r="DJ106">
            <v>16857</v>
          </cell>
          <cell r="DK106">
            <v>16857</v>
          </cell>
          <cell r="DL106">
            <v>16857</v>
          </cell>
          <cell r="DM106">
            <v>16857</v>
          </cell>
          <cell r="DN106">
            <v>16857</v>
          </cell>
          <cell r="DO106">
            <v>16857</v>
          </cell>
          <cell r="DP106">
            <v>16857</v>
          </cell>
          <cell r="DQ106">
            <v>16857</v>
          </cell>
          <cell r="DR106">
            <v>16857</v>
          </cell>
          <cell r="DS106">
            <v>16857</v>
          </cell>
          <cell r="DU106">
            <v>3708.54</v>
          </cell>
          <cell r="DV106">
            <v>3708.54</v>
          </cell>
          <cell r="DW106">
            <v>3708.54</v>
          </cell>
          <cell r="DX106">
            <v>3708.54</v>
          </cell>
          <cell r="DY106">
            <v>3708.54</v>
          </cell>
          <cell r="DZ106">
            <v>3708.54</v>
          </cell>
          <cell r="EA106">
            <v>3708.54</v>
          </cell>
          <cell r="EB106">
            <v>3708.54</v>
          </cell>
          <cell r="EC106">
            <v>3708.54</v>
          </cell>
          <cell r="ED106">
            <v>3708.54</v>
          </cell>
          <cell r="EE106">
            <v>3708.54</v>
          </cell>
          <cell r="EF106">
            <v>3708.54</v>
          </cell>
        </row>
        <row r="107">
          <cell r="A107" t="str">
            <v>соб</v>
          </cell>
          <cell r="DH107">
            <v>16857</v>
          </cell>
          <cell r="DI107">
            <v>16857</v>
          </cell>
          <cell r="DJ107">
            <v>16857</v>
          </cell>
          <cell r="DK107">
            <v>16857</v>
          </cell>
          <cell r="DL107">
            <v>16857</v>
          </cell>
          <cell r="DM107">
            <v>16857</v>
          </cell>
          <cell r="DN107">
            <v>16857</v>
          </cell>
          <cell r="DO107">
            <v>16857</v>
          </cell>
          <cell r="DP107">
            <v>16857</v>
          </cell>
          <cell r="DQ107">
            <v>16857</v>
          </cell>
          <cell r="DR107">
            <v>16857</v>
          </cell>
          <cell r="DS107">
            <v>16857</v>
          </cell>
          <cell r="DU107">
            <v>3708.54</v>
          </cell>
          <cell r="DV107">
            <v>3708.54</v>
          </cell>
          <cell r="DW107">
            <v>3708.54</v>
          </cell>
          <cell r="DX107">
            <v>3708.54</v>
          </cell>
          <cell r="DY107">
            <v>3708.54</v>
          </cell>
          <cell r="DZ107">
            <v>3708.54</v>
          </cell>
          <cell r="EA107">
            <v>3708.54</v>
          </cell>
          <cell r="EB107">
            <v>3708.54</v>
          </cell>
          <cell r="EC107">
            <v>3708.54</v>
          </cell>
          <cell r="ED107">
            <v>3708.54</v>
          </cell>
          <cell r="EE107">
            <v>3708.54</v>
          </cell>
          <cell r="EF107">
            <v>3708.54</v>
          </cell>
        </row>
        <row r="108">
          <cell r="A108" t="str">
            <v>соб</v>
          </cell>
          <cell r="DH108">
            <v>16857</v>
          </cell>
          <cell r="DI108">
            <v>16857</v>
          </cell>
          <cell r="DJ108">
            <v>16857</v>
          </cell>
          <cell r="DK108">
            <v>16857</v>
          </cell>
          <cell r="DL108">
            <v>16857</v>
          </cell>
          <cell r="DM108">
            <v>16857</v>
          </cell>
          <cell r="DN108">
            <v>16857</v>
          </cell>
          <cell r="DO108">
            <v>16857</v>
          </cell>
          <cell r="DP108">
            <v>16857</v>
          </cell>
          <cell r="DQ108">
            <v>16857</v>
          </cell>
          <cell r="DR108">
            <v>16857</v>
          </cell>
          <cell r="DS108">
            <v>16857</v>
          </cell>
          <cell r="DU108">
            <v>3708.54</v>
          </cell>
          <cell r="DV108">
            <v>3708.54</v>
          </cell>
          <cell r="DW108">
            <v>3708.54</v>
          </cell>
          <cell r="DX108">
            <v>3708.54</v>
          </cell>
          <cell r="DY108">
            <v>3708.54</v>
          </cell>
          <cell r="DZ108">
            <v>3708.54</v>
          </cell>
          <cell r="EA108">
            <v>3708.54</v>
          </cell>
          <cell r="EB108">
            <v>3708.54</v>
          </cell>
          <cell r="EC108">
            <v>3708.54</v>
          </cell>
          <cell r="ED108">
            <v>3708.54</v>
          </cell>
          <cell r="EE108">
            <v>3708.54</v>
          </cell>
          <cell r="EF108">
            <v>3708.54</v>
          </cell>
        </row>
        <row r="109">
          <cell r="A109" t="str">
            <v>соб</v>
          </cell>
          <cell r="DH109">
            <v>16857</v>
          </cell>
          <cell r="DI109">
            <v>16857</v>
          </cell>
          <cell r="DJ109">
            <v>16857</v>
          </cell>
          <cell r="DK109">
            <v>16857</v>
          </cell>
          <cell r="DL109">
            <v>16857</v>
          </cell>
          <cell r="DM109">
            <v>16857</v>
          </cell>
          <cell r="DN109">
            <v>16857</v>
          </cell>
          <cell r="DO109">
            <v>16857</v>
          </cell>
          <cell r="DP109">
            <v>16857</v>
          </cell>
          <cell r="DQ109">
            <v>16857</v>
          </cell>
          <cell r="DR109">
            <v>16857</v>
          </cell>
          <cell r="DS109">
            <v>16857</v>
          </cell>
          <cell r="DU109">
            <v>3708.54</v>
          </cell>
          <cell r="DV109">
            <v>3708.54</v>
          </cell>
          <cell r="DW109">
            <v>3708.54</v>
          </cell>
          <cell r="DX109">
            <v>3708.54</v>
          </cell>
          <cell r="DY109">
            <v>3708.54</v>
          </cell>
          <cell r="DZ109">
            <v>3708.54</v>
          </cell>
          <cell r="EA109">
            <v>3708.54</v>
          </cell>
          <cell r="EB109">
            <v>3708.54</v>
          </cell>
          <cell r="EC109">
            <v>3708.54</v>
          </cell>
          <cell r="ED109">
            <v>3708.54</v>
          </cell>
          <cell r="EE109">
            <v>3708.54</v>
          </cell>
          <cell r="EF109">
            <v>3708.54</v>
          </cell>
        </row>
        <row r="110">
          <cell r="A110" t="str">
            <v>соб</v>
          </cell>
          <cell r="DH110">
            <v>16857</v>
          </cell>
          <cell r="DI110">
            <v>16857</v>
          </cell>
          <cell r="DJ110">
            <v>16857</v>
          </cell>
          <cell r="DK110">
            <v>16857</v>
          </cell>
          <cell r="DL110">
            <v>16857</v>
          </cell>
          <cell r="DM110">
            <v>16857</v>
          </cell>
          <cell r="DN110">
            <v>16857</v>
          </cell>
          <cell r="DO110">
            <v>16857</v>
          </cell>
          <cell r="DP110">
            <v>16857</v>
          </cell>
          <cell r="DQ110">
            <v>16857</v>
          </cell>
          <cell r="DR110">
            <v>16857</v>
          </cell>
          <cell r="DS110">
            <v>16857</v>
          </cell>
          <cell r="DU110">
            <v>3708.54</v>
          </cell>
          <cell r="DV110">
            <v>3708.54</v>
          </cell>
          <cell r="DW110">
            <v>3708.54</v>
          </cell>
          <cell r="DX110">
            <v>3708.54</v>
          </cell>
          <cell r="DY110">
            <v>3708.54</v>
          </cell>
          <cell r="DZ110">
            <v>3708.54</v>
          </cell>
          <cell r="EA110">
            <v>3708.54</v>
          </cell>
          <cell r="EB110">
            <v>3708.54</v>
          </cell>
          <cell r="EC110">
            <v>3708.54</v>
          </cell>
          <cell r="ED110">
            <v>3708.54</v>
          </cell>
          <cell r="EE110">
            <v>3708.54</v>
          </cell>
          <cell r="EF110">
            <v>3708.54</v>
          </cell>
        </row>
        <row r="111">
          <cell r="A111" t="str">
            <v>соб</v>
          </cell>
          <cell r="DH111">
            <v>14776.5</v>
          </cell>
          <cell r="DI111">
            <v>14776.5</v>
          </cell>
          <cell r="DJ111">
            <v>14776.5</v>
          </cell>
          <cell r="DK111">
            <v>14776.5</v>
          </cell>
          <cell r="DL111">
            <v>14776.5</v>
          </cell>
          <cell r="DM111">
            <v>14776.5</v>
          </cell>
          <cell r="DN111">
            <v>14776.5</v>
          </cell>
          <cell r="DO111">
            <v>14776.5</v>
          </cell>
          <cell r="DP111">
            <v>14776.5</v>
          </cell>
          <cell r="DQ111">
            <v>14776.5</v>
          </cell>
          <cell r="DR111">
            <v>14776.5</v>
          </cell>
          <cell r="DS111">
            <v>14776.5</v>
          </cell>
          <cell r="DU111">
            <v>3250.83</v>
          </cell>
          <cell r="DV111">
            <v>3250.83</v>
          </cell>
          <cell r="DW111">
            <v>3250.83</v>
          </cell>
          <cell r="DX111">
            <v>3250.83</v>
          </cell>
          <cell r="DY111">
            <v>3250.83</v>
          </cell>
          <cell r="DZ111">
            <v>3250.83</v>
          </cell>
          <cell r="EA111">
            <v>3250.83</v>
          </cell>
          <cell r="EB111">
            <v>3250.83</v>
          </cell>
          <cell r="EC111">
            <v>3250.83</v>
          </cell>
          <cell r="ED111">
            <v>3250.83</v>
          </cell>
          <cell r="EE111">
            <v>3250.83</v>
          </cell>
          <cell r="EF111">
            <v>3250.83</v>
          </cell>
        </row>
        <row r="112">
          <cell r="A112" t="str">
            <v>соб</v>
          </cell>
          <cell r="DH112">
            <v>16857</v>
          </cell>
          <cell r="DI112">
            <v>16857</v>
          </cell>
          <cell r="DJ112">
            <v>16857</v>
          </cell>
          <cell r="DK112">
            <v>16857</v>
          </cell>
          <cell r="DL112">
            <v>16857</v>
          </cell>
          <cell r="DM112">
            <v>16857</v>
          </cell>
          <cell r="DN112">
            <v>16857</v>
          </cell>
          <cell r="DO112">
            <v>16857</v>
          </cell>
          <cell r="DP112">
            <v>16857</v>
          </cell>
          <cell r="DQ112">
            <v>16857</v>
          </cell>
          <cell r="DR112">
            <v>16857</v>
          </cell>
          <cell r="DS112">
            <v>16857</v>
          </cell>
          <cell r="DU112">
            <v>3708.54</v>
          </cell>
          <cell r="DV112">
            <v>3708.54</v>
          </cell>
          <cell r="DW112">
            <v>3708.54</v>
          </cell>
          <cell r="DX112">
            <v>3708.54</v>
          </cell>
          <cell r="DY112">
            <v>3708.54</v>
          </cell>
          <cell r="DZ112">
            <v>3708.54</v>
          </cell>
          <cell r="EA112">
            <v>3708.54</v>
          </cell>
          <cell r="EB112">
            <v>3708.54</v>
          </cell>
          <cell r="EC112">
            <v>3708.54</v>
          </cell>
          <cell r="ED112">
            <v>3708.54</v>
          </cell>
          <cell r="EE112">
            <v>3708.54</v>
          </cell>
          <cell r="EF112">
            <v>3708.54</v>
          </cell>
        </row>
        <row r="113">
          <cell r="A113" t="str">
            <v>соб</v>
          </cell>
          <cell r="DH113">
            <v>16857</v>
          </cell>
          <cell r="DI113">
            <v>16857</v>
          </cell>
          <cell r="DJ113">
            <v>16857</v>
          </cell>
          <cell r="DK113">
            <v>16857</v>
          </cell>
          <cell r="DL113">
            <v>16857</v>
          </cell>
          <cell r="DM113">
            <v>16857</v>
          </cell>
          <cell r="DN113">
            <v>16857</v>
          </cell>
          <cell r="DO113">
            <v>16857</v>
          </cell>
          <cell r="DP113">
            <v>16857</v>
          </cell>
          <cell r="DQ113">
            <v>16857</v>
          </cell>
          <cell r="DR113">
            <v>16857</v>
          </cell>
          <cell r="DS113">
            <v>16857</v>
          </cell>
          <cell r="DU113">
            <v>3708.54</v>
          </cell>
          <cell r="DV113">
            <v>3708.54</v>
          </cell>
          <cell r="DW113">
            <v>3708.54</v>
          </cell>
          <cell r="DX113">
            <v>3708.54</v>
          </cell>
          <cell r="DY113">
            <v>3708.54</v>
          </cell>
          <cell r="DZ113">
            <v>3708.54</v>
          </cell>
          <cell r="EA113">
            <v>3708.54</v>
          </cell>
          <cell r="EB113">
            <v>3708.54</v>
          </cell>
          <cell r="EC113">
            <v>3708.54</v>
          </cell>
          <cell r="ED113">
            <v>3708.54</v>
          </cell>
          <cell r="EE113">
            <v>3708.54</v>
          </cell>
          <cell r="EF113">
            <v>3708.54</v>
          </cell>
        </row>
        <row r="114">
          <cell r="A114" t="str">
            <v>соб</v>
          </cell>
          <cell r="DH114">
            <v>16857</v>
          </cell>
          <cell r="DI114">
            <v>16857</v>
          </cell>
          <cell r="DJ114">
            <v>16857</v>
          </cell>
          <cell r="DK114">
            <v>16857</v>
          </cell>
          <cell r="DL114">
            <v>16857</v>
          </cell>
          <cell r="DM114">
            <v>16857</v>
          </cell>
          <cell r="DN114">
            <v>16857</v>
          </cell>
          <cell r="DO114">
            <v>16857</v>
          </cell>
          <cell r="DP114">
            <v>16857</v>
          </cell>
          <cell r="DQ114">
            <v>16857</v>
          </cell>
          <cell r="DR114">
            <v>16857</v>
          </cell>
          <cell r="DS114">
            <v>16857</v>
          </cell>
          <cell r="DU114">
            <v>3708.54</v>
          </cell>
          <cell r="DV114">
            <v>3708.54</v>
          </cell>
          <cell r="DW114">
            <v>3708.54</v>
          </cell>
          <cell r="DX114">
            <v>3708.54</v>
          </cell>
          <cell r="DY114">
            <v>3708.54</v>
          </cell>
          <cell r="DZ114">
            <v>3708.54</v>
          </cell>
          <cell r="EA114">
            <v>3708.54</v>
          </cell>
          <cell r="EB114">
            <v>3708.54</v>
          </cell>
          <cell r="EC114">
            <v>3708.54</v>
          </cell>
          <cell r="ED114">
            <v>3708.54</v>
          </cell>
          <cell r="EE114">
            <v>3708.54</v>
          </cell>
          <cell r="EF114">
            <v>3708.54</v>
          </cell>
        </row>
        <row r="115">
          <cell r="A115" t="str">
            <v>соб</v>
          </cell>
          <cell r="DH115">
            <v>16857</v>
          </cell>
          <cell r="DI115">
            <v>16857</v>
          </cell>
          <cell r="DJ115">
            <v>16857</v>
          </cell>
          <cell r="DK115">
            <v>16857</v>
          </cell>
          <cell r="DL115">
            <v>16857</v>
          </cell>
          <cell r="DM115">
            <v>16857</v>
          </cell>
          <cell r="DN115">
            <v>16857</v>
          </cell>
          <cell r="DO115">
            <v>16857</v>
          </cell>
          <cell r="DP115">
            <v>16857</v>
          </cell>
          <cell r="DQ115">
            <v>16857</v>
          </cell>
          <cell r="DR115">
            <v>16857</v>
          </cell>
          <cell r="DS115">
            <v>16857</v>
          </cell>
          <cell r="DU115">
            <v>3708.54</v>
          </cell>
          <cell r="DV115">
            <v>3708.54</v>
          </cell>
          <cell r="DW115">
            <v>3708.54</v>
          </cell>
          <cell r="DX115">
            <v>3708.54</v>
          </cell>
          <cell r="DY115">
            <v>3708.54</v>
          </cell>
          <cell r="DZ115">
            <v>3708.54</v>
          </cell>
          <cell r="EA115">
            <v>3708.54</v>
          </cell>
          <cell r="EB115">
            <v>3708.54</v>
          </cell>
          <cell r="EC115">
            <v>3708.54</v>
          </cell>
          <cell r="ED115">
            <v>3708.54</v>
          </cell>
          <cell r="EE115">
            <v>3708.54</v>
          </cell>
          <cell r="EF115">
            <v>3708.54</v>
          </cell>
        </row>
        <row r="116">
          <cell r="A116" t="str">
            <v>соб</v>
          </cell>
          <cell r="DH116">
            <v>16857</v>
          </cell>
          <cell r="DI116">
            <v>16857</v>
          </cell>
          <cell r="DJ116">
            <v>16857</v>
          </cell>
          <cell r="DK116">
            <v>16857</v>
          </cell>
          <cell r="DL116">
            <v>16857</v>
          </cell>
          <cell r="DM116">
            <v>16857</v>
          </cell>
          <cell r="DN116">
            <v>16857</v>
          </cell>
          <cell r="DO116">
            <v>16857</v>
          </cell>
          <cell r="DP116">
            <v>16857</v>
          </cell>
          <cell r="DQ116">
            <v>16857</v>
          </cell>
          <cell r="DR116">
            <v>16857</v>
          </cell>
          <cell r="DS116">
            <v>16857</v>
          </cell>
          <cell r="DU116">
            <v>3708.54</v>
          </cell>
          <cell r="DV116">
            <v>3708.54</v>
          </cell>
          <cell r="DW116">
            <v>3708.54</v>
          </cell>
          <cell r="DX116">
            <v>3708.54</v>
          </cell>
          <cell r="DY116">
            <v>3708.54</v>
          </cell>
          <cell r="DZ116">
            <v>3708.54</v>
          </cell>
          <cell r="EA116">
            <v>3708.54</v>
          </cell>
          <cell r="EB116">
            <v>3708.54</v>
          </cell>
          <cell r="EC116">
            <v>3708.54</v>
          </cell>
          <cell r="ED116">
            <v>3708.54</v>
          </cell>
          <cell r="EE116">
            <v>3708.54</v>
          </cell>
          <cell r="EF116">
            <v>3708.54</v>
          </cell>
        </row>
        <row r="117">
          <cell r="A117" t="str">
            <v>соб</v>
          </cell>
          <cell r="DH117">
            <v>16857</v>
          </cell>
          <cell r="DI117">
            <v>16857</v>
          </cell>
          <cell r="DJ117">
            <v>16857</v>
          </cell>
          <cell r="DK117">
            <v>16857</v>
          </cell>
          <cell r="DL117">
            <v>16857</v>
          </cell>
          <cell r="DM117">
            <v>16857</v>
          </cell>
          <cell r="DN117">
            <v>16857</v>
          </cell>
          <cell r="DO117">
            <v>16857</v>
          </cell>
          <cell r="DP117">
            <v>16857</v>
          </cell>
          <cell r="DQ117">
            <v>16857</v>
          </cell>
          <cell r="DR117">
            <v>16857</v>
          </cell>
          <cell r="DS117">
            <v>16857</v>
          </cell>
          <cell r="DU117">
            <v>3708.54</v>
          </cell>
          <cell r="DV117">
            <v>3708.54</v>
          </cell>
          <cell r="DW117">
            <v>3708.54</v>
          </cell>
          <cell r="DX117">
            <v>3708.54</v>
          </cell>
          <cell r="DY117">
            <v>3708.54</v>
          </cell>
          <cell r="DZ117">
            <v>3708.54</v>
          </cell>
          <cell r="EA117">
            <v>3708.54</v>
          </cell>
          <cell r="EB117">
            <v>3708.54</v>
          </cell>
          <cell r="EC117">
            <v>3708.54</v>
          </cell>
          <cell r="ED117">
            <v>3708.54</v>
          </cell>
          <cell r="EE117">
            <v>3708.54</v>
          </cell>
          <cell r="EF117">
            <v>3708.54</v>
          </cell>
        </row>
        <row r="118">
          <cell r="A118" t="str">
            <v>соб</v>
          </cell>
          <cell r="DH118">
            <v>16857</v>
          </cell>
          <cell r="DI118">
            <v>16857</v>
          </cell>
          <cell r="DJ118">
            <v>16857</v>
          </cell>
          <cell r="DK118">
            <v>16857</v>
          </cell>
          <cell r="DL118">
            <v>16857</v>
          </cell>
          <cell r="DM118">
            <v>16857</v>
          </cell>
          <cell r="DN118">
            <v>16857</v>
          </cell>
          <cell r="DO118">
            <v>16857</v>
          </cell>
          <cell r="DP118">
            <v>16857</v>
          </cell>
          <cell r="DQ118">
            <v>16857</v>
          </cell>
          <cell r="DR118">
            <v>16857</v>
          </cell>
          <cell r="DS118">
            <v>16857</v>
          </cell>
          <cell r="DU118">
            <v>3708.54</v>
          </cell>
          <cell r="DV118">
            <v>3708.54</v>
          </cell>
          <cell r="DW118">
            <v>3708.54</v>
          </cell>
          <cell r="DX118">
            <v>3708.54</v>
          </cell>
          <cell r="DY118">
            <v>3708.54</v>
          </cell>
          <cell r="DZ118">
            <v>3708.54</v>
          </cell>
          <cell r="EA118">
            <v>3708.54</v>
          </cell>
          <cell r="EB118">
            <v>3708.54</v>
          </cell>
          <cell r="EC118">
            <v>3708.54</v>
          </cell>
          <cell r="ED118">
            <v>3708.54</v>
          </cell>
          <cell r="EE118">
            <v>3708.54</v>
          </cell>
          <cell r="EF118">
            <v>3708.54</v>
          </cell>
        </row>
        <row r="119">
          <cell r="A119" t="str">
            <v>соб</v>
          </cell>
          <cell r="DH119">
            <v>16857</v>
          </cell>
          <cell r="DI119">
            <v>16857</v>
          </cell>
          <cell r="DJ119">
            <v>16857</v>
          </cell>
          <cell r="DK119">
            <v>16857</v>
          </cell>
          <cell r="DL119">
            <v>16857</v>
          </cell>
          <cell r="DM119">
            <v>16857</v>
          </cell>
          <cell r="DN119">
            <v>16857</v>
          </cell>
          <cell r="DO119">
            <v>16857</v>
          </cell>
          <cell r="DP119">
            <v>16857</v>
          </cell>
          <cell r="DQ119">
            <v>16857</v>
          </cell>
          <cell r="DR119">
            <v>16857</v>
          </cell>
          <cell r="DS119">
            <v>16857</v>
          </cell>
          <cell r="DU119">
            <v>3708.54</v>
          </cell>
          <cell r="DV119">
            <v>3708.54</v>
          </cell>
          <cell r="DW119">
            <v>3708.54</v>
          </cell>
          <cell r="DX119">
            <v>3708.54</v>
          </cell>
          <cell r="DY119">
            <v>3708.54</v>
          </cell>
          <cell r="DZ119">
            <v>3708.54</v>
          </cell>
          <cell r="EA119">
            <v>3708.54</v>
          </cell>
          <cell r="EB119">
            <v>3708.54</v>
          </cell>
          <cell r="EC119">
            <v>3708.54</v>
          </cell>
          <cell r="ED119">
            <v>3708.54</v>
          </cell>
          <cell r="EE119">
            <v>3708.54</v>
          </cell>
          <cell r="EF119">
            <v>3708.54</v>
          </cell>
        </row>
        <row r="120">
          <cell r="A120" t="str">
            <v>соб</v>
          </cell>
          <cell r="DH120">
            <v>16857</v>
          </cell>
          <cell r="DI120">
            <v>16857</v>
          </cell>
          <cell r="DJ120">
            <v>16857</v>
          </cell>
          <cell r="DK120">
            <v>16857</v>
          </cell>
          <cell r="DL120">
            <v>16857</v>
          </cell>
          <cell r="DM120">
            <v>16857</v>
          </cell>
          <cell r="DN120">
            <v>16857</v>
          </cell>
          <cell r="DO120">
            <v>16857</v>
          </cell>
          <cell r="DP120">
            <v>16857</v>
          </cell>
          <cell r="DQ120">
            <v>16857</v>
          </cell>
          <cell r="DR120">
            <v>16857</v>
          </cell>
          <cell r="DS120">
            <v>16857</v>
          </cell>
          <cell r="DU120">
            <v>3708.54</v>
          </cell>
          <cell r="DV120">
            <v>3708.54</v>
          </cell>
          <cell r="DW120">
            <v>3708.54</v>
          </cell>
          <cell r="DX120">
            <v>3708.54</v>
          </cell>
          <cell r="DY120">
            <v>3708.54</v>
          </cell>
          <cell r="DZ120">
            <v>3708.54</v>
          </cell>
          <cell r="EA120">
            <v>3708.54</v>
          </cell>
          <cell r="EB120">
            <v>3708.54</v>
          </cell>
          <cell r="EC120">
            <v>3708.54</v>
          </cell>
          <cell r="ED120">
            <v>3708.54</v>
          </cell>
          <cell r="EE120">
            <v>3708.54</v>
          </cell>
          <cell r="EF120">
            <v>3708.54</v>
          </cell>
        </row>
        <row r="121">
          <cell r="A121" t="str">
            <v>соб</v>
          </cell>
          <cell r="DH121">
            <v>16857</v>
          </cell>
          <cell r="DI121">
            <v>16857</v>
          </cell>
          <cell r="DJ121">
            <v>16857</v>
          </cell>
          <cell r="DK121">
            <v>16857</v>
          </cell>
          <cell r="DL121">
            <v>16857</v>
          </cell>
          <cell r="DM121">
            <v>16857</v>
          </cell>
          <cell r="DN121">
            <v>16857</v>
          </cell>
          <cell r="DO121">
            <v>16857</v>
          </cell>
          <cell r="DP121">
            <v>16857</v>
          </cell>
          <cell r="DQ121">
            <v>16857</v>
          </cell>
          <cell r="DR121">
            <v>16857</v>
          </cell>
          <cell r="DS121">
            <v>16857</v>
          </cell>
          <cell r="DU121">
            <v>3708.54</v>
          </cell>
          <cell r="DV121">
            <v>3708.54</v>
          </cell>
          <cell r="DW121">
            <v>3708.54</v>
          </cell>
          <cell r="DX121">
            <v>3708.54</v>
          </cell>
          <cell r="DY121">
            <v>3708.54</v>
          </cell>
          <cell r="DZ121">
            <v>3708.54</v>
          </cell>
          <cell r="EA121">
            <v>3708.54</v>
          </cell>
          <cell r="EB121">
            <v>3708.54</v>
          </cell>
          <cell r="EC121">
            <v>3708.54</v>
          </cell>
          <cell r="ED121">
            <v>3708.54</v>
          </cell>
          <cell r="EE121">
            <v>3708.54</v>
          </cell>
          <cell r="EF121">
            <v>3708.54</v>
          </cell>
        </row>
        <row r="122">
          <cell r="A122" t="str">
            <v>соб</v>
          </cell>
          <cell r="DH122">
            <v>16857</v>
          </cell>
          <cell r="DI122">
            <v>16857</v>
          </cell>
          <cell r="DJ122">
            <v>16857</v>
          </cell>
          <cell r="DK122">
            <v>16857</v>
          </cell>
          <cell r="DL122">
            <v>16857</v>
          </cell>
          <cell r="DM122">
            <v>16857</v>
          </cell>
          <cell r="DN122">
            <v>16857</v>
          </cell>
          <cell r="DO122">
            <v>16857</v>
          </cell>
          <cell r="DP122">
            <v>16857</v>
          </cell>
          <cell r="DQ122">
            <v>16857</v>
          </cell>
          <cell r="DR122">
            <v>16857</v>
          </cell>
          <cell r="DS122">
            <v>16857</v>
          </cell>
          <cell r="DU122">
            <v>3708.54</v>
          </cell>
          <cell r="DV122">
            <v>3708.54</v>
          </cell>
          <cell r="DW122">
            <v>3708.54</v>
          </cell>
          <cell r="DX122">
            <v>3708.54</v>
          </cell>
          <cell r="DY122">
            <v>3708.54</v>
          </cell>
          <cell r="DZ122">
            <v>3708.54</v>
          </cell>
          <cell r="EA122">
            <v>3708.54</v>
          </cell>
          <cell r="EB122">
            <v>3708.54</v>
          </cell>
          <cell r="EC122">
            <v>3708.54</v>
          </cell>
          <cell r="ED122">
            <v>3708.54</v>
          </cell>
          <cell r="EE122">
            <v>3708.54</v>
          </cell>
          <cell r="EF122">
            <v>3708.54</v>
          </cell>
        </row>
        <row r="123">
          <cell r="A123" t="str">
            <v>соб</v>
          </cell>
          <cell r="DH123">
            <v>16857</v>
          </cell>
          <cell r="DI123">
            <v>16857</v>
          </cell>
          <cell r="DJ123">
            <v>16857</v>
          </cell>
          <cell r="DK123">
            <v>16857</v>
          </cell>
          <cell r="DL123">
            <v>16857</v>
          </cell>
          <cell r="DM123">
            <v>16857</v>
          </cell>
          <cell r="DN123">
            <v>16857</v>
          </cell>
          <cell r="DO123">
            <v>16857</v>
          </cell>
          <cell r="DP123">
            <v>16857</v>
          </cell>
          <cell r="DQ123">
            <v>16857</v>
          </cell>
          <cell r="DR123">
            <v>16857</v>
          </cell>
          <cell r="DS123">
            <v>16857</v>
          </cell>
          <cell r="DU123">
            <v>3708.54</v>
          </cell>
          <cell r="DV123">
            <v>3708.54</v>
          </cell>
          <cell r="DW123">
            <v>3708.54</v>
          </cell>
          <cell r="DX123">
            <v>3708.54</v>
          </cell>
          <cell r="DY123">
            <v>3708.54</v>
          </cell>
          <cell r="DZ123">
            <v>3708.54</v>
          </cell>
          <cell r="EA123">
            <v>3708.54</v>
          </cell>
          <cell r="EB123">
            <v>3708.54</v>
          </cell>
          <cell r="EC123">
            <v>3708.54</v>
          </cell>
          <cell r="ED123">
            <v>3708.54</v>
          </cell>
          <cell r="EE123">
            <v>3708.54</v>
          </cell>
          <cell r="EF123">
            <v>3708.54</v>
          </cell>
        </row>
        <row r="124">
          <cell r="A124" t="str">
            <v>соб</v>
          </cell>
          <cell r="DH124">
            <v>16857</v>
          </cell>
          <cell r="DI124">
            <v>16857</v>
          </cell>
          <cell r="DJ124">
            <v>16857</v>
          </cell>
          <cell r="DK124">
            <v>16857</v>
          </cell>
          <cell r="DL124">
            <v>16857</v>
          </cell>
          <cell r="DM124">
            <v>16857</v>
          </cell>
          <cell r="DN124">
            <v>16857</v>
          </cell>
          <cell r="DO124">
            <v>16857</v>
          </cell>
          <cell r="DP124">
            <v>16857</v>
          </cell>
          <cell r="DQ124">
            <v>16857</v>
          </cell>
          <cell r="DR124">
            <v>16857</v>
          </cell>
          <cell r="DS124">
            <v>16857</v>
          </cell>
          <cell r="DU124">
            <v>3708.54</v>
          </cell>
          <cell r="DV124">
            <v>3708.54</v>
          </cell>
          <cell r="DW124">
            <v>3708.54</v>
          </cell>
          <cell r="DX124">
            <v>3708.54</v>
          </cell>
          <cell r="DY124">
            <v>3708.54</v>
          </cell>
          <cell r="DZ124">
            <v>3708.54</v>
          </cell>
          <cell r="EA124">
            <v>3708.54</v>
          </cell>
          <cell r="EB124">
            <v>3708.54</v>
          </cell>
          <cell r="EC124">
            <v>3708.54</v>
          </cell>
          <cell r="ED124">
            <v>3708.54</v>
          </cell>
          <cell r="EE124">
            <v>3708.54</v>
          </cell>
          <cell r="EF124">
            <v>3708.54</v>
          </cell>
        </row>
        <row r="125">
          <cell r="A125" t="str">
            <v>соб</v>
          </cell>
          <cell r="DH125">
            <v>16857</v>
          </cell>
          <cell r="DI125">
            <v>16857</v>
          </cell>
          <cell r="DJ125">
            <v>16857</v>
          </cell>
          <cell r="DK125">
            <v>16857</v>
          </cell>
          <cell r="DL125">
            <v>16857</v>
          </cell>
          <cell r="DM125">
            <v>16857</v>
          </cell>
          <cell r="DN125">
            <v>16857</v>
          </cell>
          <cell r="DO125">
            <v>16857</v>
          </cell>
          <cell r="DP125">
            <v>16857</v>
          </cell>
          <cell r="DQ125">
            <v>16857</v>
          </cell>
          <cell r="DR125">
            <v>16857</v>
          </cell>
          <cell r="DS125">
            <v>16857</v>
          </cell>
          <cell r="DU125">
            <v>3708.54</v>
          </cell>
          <cell r="DV125">
            <v>3708.54</v>
          </cell>
          <cell r="DW125">
            <v>3708.54</v>
          </cell>
          <cell r="DX125">
            <v>3708.54</v>
          </cell>
          <cell r="DY125">
            <v>3708.54</v>
          </cell>
          <cell r="DZ125">
            <v>3708.54</v>
          </cell>
          <cell r="EA125">
            <v>3708.54</v>
          </cell>
          <cell r="EB125">
            <v>3708.54</v>
          </cell>
          <cell r="EC125">
            <v>3708.54</v>
          </cell>
          <cell r="ED125">
            <v>3708.54</v>
          </cell>
          <cell r="EE125">
            <v>3708.54</v>
          </cell>
          <cell r="EF125">
            <v>3708.54</v>
          </cell>
        </row>
        <row r="126">
          <cell r="A126" t="str">
            <v>соб</v>
          </cell>
          <cell r="DH126">
            <v>16857</v>
          </cell>
          <cell r="DI126">
            <v>16857</v>
          </cell>
          <cell r="DJ126">
            <v>16857</v>
          </cell>
          <cell r="DK126">
            <v>16857</v>
          </cell>
          <cell r="DL126">
            <v>16857</v>
          </cell>
          <cell r="DM126">
            <v>16857</v>
          </cell>
          <cell r="DN126">
            <v>16857</v>
          </cell>
          <cell r="DO126">
            <v>16857</v>
          </cell>
          <cell r="DP126">
            <v>16857</v>
          </cell>
          <cell r="DQ126">
            <v>16857</v>
          </cell>
          <cell r="DR126">
            <v>16857</v>
          </cell>
          <cell r="DS126">
            <v>16857</v>
          </cell>
          <cell r="DU126">
            <v>3708.54</v>
          </cell>
          <cell r="DV126">
            <v>3708.54</v>
          </cell>
          <cell r="DW126">
            <v>3708.54</v>
          </cell>
          <cell r="DX126">
            <v>3708.54</v>
          </cell>
          <cell r="DY126">
            <v>3708.54</v>
          </cell>
          <cell r="DZ126">
            <v>3708.54</v>
          </cell>
          <cell r="EA126">
            <v>3708.54</v>
          </cell>
          <cell r="EB126">
            <v>3708.54</v>
          </cell>
          <cell r="EC126">
            <v>3708.54</v>
          </cell>
          <cell r="ED126">
            <v>3708.54</v>
          </cell>
          <cell r="EE126">
            <v>3708.54</v>
          </cell>
          <cell r="EF126">
            <v>3708.54</v>
          </cell>
        </row>
        <row r="127">
          <cell r="A127" t="str">
            <v>соб</v>
          </cell>
          <cell r="DH127">
            <v>16857</v>
          </cell>
          <cell r="DI127">
            <v>16857</v>
          </cell>
          <cell r="DJ127">
            <v>16857</v>
          </cell>
          <cell r="DK127">
            <v>16857</v>
          </cell>
          <cell r="DL127">
            <v>16857</v>
          </cell>
          <cell r="DM127">
            <v>16857</v>
          </cell>
          <cell r="DN127">
            <v>16857</v>
          </cell>
          <cell r="DO127">
            <v>16857</v>
          </cell>
          <cell r="DP127">
            <v>16857</v>
          </cell>
          <cell r="DQ127">
            <v>16857</v>
          </cell>
          <cell r="DR127">
            <v>16857</v>
          </cell>
          <cell r="DS127">
            <v>16857</v>
          </cell>
          <cell r="DU127">
            <v>3708.54</v>
          </cell>
          <cell r="DV127">
            <v>3708.54</v>
          </cell>
          <cell r="DW127">
            <v>3708.54</v>
          </cell>
          <cell r="DX127">
            <v>3708.54</v>
          </cell>
          <cell r="DY127">
            <v>3708.54</v>
          </cell>
          <cell r="DZ127">
            <v>3708.54</v>
          </cell>
          <cell r="EA127">
            <v>3708.54</v>
          </cell>
          <cell r="EB127">
            <v>3708.54</v>
          </cell>
          <cell r="EC127">
            <v>3708.54</v>
          </cell>
          <cell r="ED127">
            <v>3708.54</v>
          </cell>
          <cell r="EE127">
            <v>3708.54</v>
          </cell>
          <cell r="EF127">
            <v>3708.54</v>
          </cell>
        </row>
        <row r="128"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</row>
        <row r="129"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</row>
        <row r="130"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</row>
        <row r="131"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</row>
        <row r="132"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</row>
        <row r="133"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</row>
        <row r="134"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</row>
        <row r="135"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</row>
        <row r="138"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</row>
        <row r="139"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</row>
        <row r="168"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</row>
        <row r="170"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</row>
        <row r="173"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</row>
        <row r="174"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</row>
        <row r="175"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</row>
        <row r="178"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</row>
        <row r="179"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</row>
        <row r="180"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</row>
        <row r="181"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</row>
        <row r="182"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</row>
        <row r="183"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</row>
        <row r="184"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</row>
        <row r="185"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</row>
        <row r="186"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</row>
        <row r="187"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</row>
        <row r="188"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</row>
        <row r="189"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</row>
        <row r="190"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</row>
        <row r="191"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</row>
        <row r="192"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</row>
        <row r="193"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</row>
        <row r="194"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</row>
        <row r="195"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</row>
        <row r="196"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</row>
        <row r="197"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</row>
        <row r="198"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</row>
        <row r="199"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</row>
        <row r="200"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</row>
        <row r="201"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</row>
        <row r="202"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</row>
        <row r="203"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</row>
        <row r="204"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</row>
        <row r="205"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</row>
        <row r="206"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</row>
        <row r="207"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</row>
        <row r="208"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</row>
        <row r="209"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</row>
        <row r="210"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</row>
        <row r="211"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</row>
        <row r="212"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</row>
        <row r="213"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</row>
        <row r="214"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</row>
        <row r="215"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</row>
        <row r="216"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</row>
        <row r="217"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</row>
        <row r="218"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</row>
        <row r="219"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</row>
        <row r="220"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</row>
        <row r="221"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</row>
        <row r="222"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</row>
        <row r="223"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</row>
        <row r="224"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</row>
        <row r="225"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</row>
        <row r="226"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</row>
        <row r="227"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</row>
        <row r="228"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</row>
        <row r="229"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</row>
        <row r="230"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</row>
        <row r="231"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</row>
        <row r="232"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</row>
        <row r="233"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</row>
        <row r="234"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</row>
        <row r="235"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</row>
        <row r="236"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</row>
        <row r="237"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</row>
        <row r="238"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</row>
        <row r="239"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</row>
        <row r="240"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</row>
        <row r="241"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</row>
        <row r="242"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</row>
        <row r="243"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</row>
        <row r="244"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</row>
        <row r="245"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</row>
        <row r="246"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</row>
        <row r="247"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</row>
        <row r="248"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</row>
        <row r="249"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</row>
        <row r="250"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</row>
        <row r="251"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</row>
        <row r="252"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</row>
        <row r="253"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</row>
        <row r="254"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</row>
        <row r="255"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</row>
        <row r="256"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</row>
        <row r="257"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</row>
        <row r="258"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</row>
        <row r="259"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</row>
        <row r="260"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</row>
        <row r="261"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</row>
        <row r="262"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</row>
        <row r="263"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</row>
        <row r="264"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</row>
        <row r="265"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</row>
        <row r="266"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</row>
        <row r="267"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</row>
        <row r="268"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</row>
        <row r="269"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</row>
        <row r="270"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</row>
        <row r="271"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</row>
        <row r="272"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</row>
        <row r="273"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</row>
        <row r="274"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</row>
        <row r="275"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</row>
        <row r="276"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</row>
        <row r="277"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</row>
        <row r="278"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</row>
        <row r="279"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</row>
        <row r="280"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</row>
        <row r="281"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</row>
        <row r="282"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</row>
        <row r="283"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</row>
        <row r="284"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</row>
        <row r="285"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</row>
        <row r="286"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</row>
        <row r="287"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</row>
        <row r="288"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</row>
        <row r="289"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</row>
        <row r="290"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</row>
        <row r="291"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</row>
        <row r="292"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</row>
        <row r="293"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</row>
        <row r="294"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</row>
        <row r="295"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</row>
        <row r="296"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</row>
        <row r="297"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</row>
        <row r="298"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</row>
        <row r="299"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</row>
        <row r="300"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</row>
        <row r="301"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</row>
        <row r="302"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</row>
        <row r="303"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</row>
        <row r="304"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</row>
        <row r="305"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</row>
        <row r="306"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</row>
        <row r="307"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</row>
        <row r="308"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</row>
        <row r="309"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</row>
        <row r="310"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</row>
        <row r="311"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</row>
        <row r="312"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</row>
        <row r="313"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</row>
        <row r="314"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</row>
        <row r="315"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</row>
        <row r="316"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</row>
        <row r="317"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</row>
        <row r="318"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</v>
          </cell>
          <cell r="EF318">
            <v>0</v>
          </cell>
        </row>
        <row r="319"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</row>
        <row r="320"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0</v>
          </cell>
        </row>
        <row r="321"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E321">
            <v>0</v>
          </cell>
          <cell r="EF321">
            <v>0</v>
          </cell>
        </row>
        <row r="322"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  <cell r="EF322">
            <v>0</v>
          </cell>
        </row>
        <row r="323"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  <cell r="EF323">
            <v>0</v>
          </cell>
        </row>
        <row r="324"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</row>
        <row r="325"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E325">
            <v>0</v>
          </cell>
          <cell r="EF325">
            <v>0</v>
          </cell>
        </row>
        <row r="326"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</row>
        <row r="327"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</row>
        <row r="328"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</row>
        <row r="329"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</row>
        <row r="330"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E330">
            <v>0</v>
          </cell>
          <cell r="EF330">
            <v>0</v>
          </cell>
        </row>
        <row r="331"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  <cell r="EF331">
            <v>0</v>
          </cell>
        </row>
        <row r="332"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</row>
        <row r="333"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0</v>
          </cell>
          <cell r="EF333">
            <v>0</v>
          </cell>
        </row>
        <row r="334"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0</v>
          </cell>
        </row>
        <row r="335"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  <cell r="EF335">
            <v>0</v>
          </cell>
        </row>
        <row r="336"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0</v>
          </cell>
        </row>
        <row r="337"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0</v>
          </cell>
        </row>
        <row r="338"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0</v>
          </cell>
          <cell r="EF338">
            <v>0</v>
          </cell>
        </row>
        <row r="339"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</row>
        <row r="340"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0</v>
          </cell>
          <cell r="EF340">
            <v>0</v>
          </cell>
        </row>
        <row r="341"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</row>
        <row r="342"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  <cell r="EF342">
            <v>0</v>
          </cell>
        </row>
        <row r="343"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</row>
        <row r="344"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</row>
        <row r="345"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  <cell r="EF345">
            <v>0</v>
          </cell>
        </row>
        <row r="346"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</row>
        <row r="347"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  <cell r="EF347">
            <v>0</v>
          </cell>
        </row>
        <row r="348"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</row>
        <row r="349"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</v>
          </cell>
          <cell r="EF349">
            <v>0</v>
          </cell>
        </row>
        <row r="350"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</v>
          </cell>
          <cell r="EF350">
            <v>0</v>
          </cell>
        </row>
        <row r="351"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</row>
        <row r="352"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0</v>
          </cell>
          <cell r="EF352">
            <v>0</v>
          </cell>
        </row>
        <row r="353"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  <cell r="EE353">
            <v>0</v>
          </cell>
          <cell r="EF353">
            <v>0</v>
          </cell>
        </row>
        <row r="354"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  <cell r="EE354">
            <v>0</v>
          </cell>
          <cell r="EF354">
            <v>0</v>
          </cell>
        </row>
        <row r="355"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  <cell r="EE355">
            <v>0</v>
          </cell>
          <cell r="EF355">
            <v>0</v>
          </cell>
        </row>
        <row r="356"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0</v>
          </cell>
          <cell r="EF356">
            <v>0</v>
          </cell>
        </row>
        <row r="357"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  <cell r="EE357">
            <v>0</v>
          </cell>
          <cell r="EF357">
            <v>0</v>
          </cell>
        </row>
        <row r="358"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  <cell r="EE358">
            <v>0</v>
          </cell>
          <cell r="EF358">
            <v>0</v>
          </cell>
        </row>
        <row r="359"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</row>
        <row r="360"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  <cell r="EE360">
            <v>0</v>
          </cell>
          <cell r="EF360">
            <v>0</v>
          </cell>
        </row>
        <row r="361"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E361">
            <v>0</v>
          </cell>
          <cell r="EF361">
            <v>0</v>
          </cell>
        </row>
        <row r="362"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0</v>
          </cell>
          <cell r="EF362">
            <v>0</v>
          </cell>
        </row>
        <row r="363"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0</v>
          </cell>
          <cell r="EF363">
            <v>0</v>
          </cell>
        </row>
        <row r="364"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0</v>
          </cell>
          <cell r="EF364">
            <v>0</v>
          </cell>
        </row>
        <row r="365"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0</v>
          </cell>
          <cell r="EF365">
            <v>0</v>
          </cell>
        </row>
        <row r="366"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</row>
        <row r="367"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0</v>
          </cell>
          <cell r="EF367">
            <v>0</v>
          </cell>
        </row>
        <row r="368"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0</v>
          </cell>
          <cell r="EF368">
            <v>0</v>
          </cell>
        </row>
        <row r="369"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</row>
        <row r="370"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0</v>
          </cell>
          <cell r="EF370">
            <v>0</v>
          </cell>
        </row>
        <row r="371"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</row>
        <row r="372"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</row>
        <row r="373"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</row>
        <row r="374"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</row>
        <row r="375"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</row>
        <row r="376"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</row>
        <row r="377"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</row>
        <row r="378"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</row>
        <row r="379"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</row>
        <row r="380"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</row>
        <row r="381"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</row>
        <row r="382"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</row>
        <row r="383"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</row>
        <row r="384"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0</v>
          </cell>
          <cell r="EF384">
            <v>0</v>
          </cell>
        </row>
        <row r="385"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</row>
        <row r="386"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</row>
        <row r="387"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</row>
        <row r="388"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</row>
        <row r="389"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</row>
        <row r="390"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</row>
        <row r="391"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0</v>
          </cell>
          <cell r="EF391">
            <v>0</v>
          </cell>
        </row>
        <row r="392"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0</v>
          </cell>
          <cell r="EF392">
            <v>0</v>
          </cell>
        </row>
        <row r="393"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0</v>
          </cell>
          <cell r="EF393">
            <v>0</v>
          </cell>
        </row>
        <row r="394"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</row>
        <row r="395"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</row>
        <row r="396"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</row>
        <row r="397"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</row>
        <row r="398">
          <cell r="DH398">
            <v>0</v>
          </cell>
          <cell r="DI398">
            <v>0</v>
          </cell>
          <cell r="DJ398">
            <v>0</v>
          </cell>
          <cell r="DK398">
            <v>0</v>
          </cell>
          <cell r="DL398">
            <v>0</v>
          </cell>
          <cell r="DM398">
            <v>0</v>
          </cell>
          <cell r="DN398">
            <v>0</v>
          </cell>
          <cell r="DO398">
            <v>0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</row>
        <row r="399"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</row>
        <row r="400"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</row>
        <row r="401"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</v>
          </cell>
          <cell r="DO401">
            <v>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</row>
        <row r="402">
          <cell r="DH402">
            <v>0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0</v>
          </cell>
        </row>
        <row r="403"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</row>
        <row r="404">
          <cell r="DH404">
            <v>0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</v>
          </cell>
          <cell r="DO404">
            <v>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0</v>
          </cell>
        </row>
        <row r="405"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0</v>
          </cell>
          <cell r="EF405">
            <v>0</v>
          </cell>
        </row>
        <row r="406"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</row>
        <row r="407"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0</v>
          </cell>
          <cell r="EF407">
            <v>0</v>
          </cell>
        </row>
        <row r="408"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0</v>
          </cell>
          <cell r="EF408">
            <v>0</v>
          </cell>
        </row>
        <row r="409"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</row>
        <row r="410"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0</v>
          </cell>
          <cell r="EF410">
            <v>0</v>
          </cell>
        </row>
        <row r="411"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</row>
        <row r="412"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</v>
          </cell>
          <cell r="DO412">
            <v>0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</row>
        <row r="413"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</v>
          </cell>
          <cell r="DO413">
            <v>0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</row>
        <row r="414"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0</v>
          </cell>
          <cell r="EF414">
            <v>0</v>
          </cell>
        </row>
        <row r="415"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0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</row>
        <row r="416"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</row>
        <row r="417">
          <cell r="DH417">
            <v>0</v>
          </cell>
          <cell r="DI417">
            <v>0</v>
          </cell>
          <cell r="DJ417">
            <v>0</v>
          </cell>
          <cell r="DK417">
            <v>0</v>
          </cell>
          <cell r="DL417">
            <v>0</v>
          </cell>
          <cell r="DM417">
            <v>0</v>
          </cell>
          <cell r="DN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</row>
        <row r="418"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</v>
          </cell>
          <cell r="DO418">
            <v>0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0</v>
          </cell>
          <cell r="EB418">
            <v>0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</row>
        <row r="419">
          <cell r="DH419">
            <v>0</v>
          </cell>
          <cell r="DI419">
            <v>0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</row>
        <row r="420"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</row>
        <row r="421"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</row>
        <row r="422"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</row>
        <row r="423"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</row>
        <row r="424"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</row>
        <row r="425"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</row>
        <row r="426"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</row>
        <row r="427"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</row>
        <row r="428"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</row>
        <row r="429">
          <cell r="DH429">
            <v>0</v>
          </cell>
          <cell r="DI429">
            <v>0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</row>
        <row r="430"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</row>
        <row r="431"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</row>
        <row r="432">
          <cell r="DH432">
            <v>0</v>
          </cell>
          <cell r="DI432">
            <v>0</v>
          </cell>
          <cell r="DJ432">
            <v>0</v>
          </cell>
          <cell r="DK432">
            <v>0</v>
          </cell>
          <cell r="DL432">
            <v>0</v>
          </cell>
          <cell r="DM432">
            <v>0</v>
          </cell>
          <cell r="DN432">
            <v>0</v>
          </cell>
          <cell r="DO432">
            <v>0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0</v>
          </cell>
          <cell r="EF432">
            <v>0</v>
          </cell>
        </row>
        <row r="433"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0</v>
          </cell>
          <cell r="EF433">
            <v>0</v>
          </cell>
        </row>
        <row r="434"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0</v>
          </cell>
          <cell r="EF434">
            <v>0</v>
          </cell>
        </row>
        <row r="435"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0</v>
          </cell>
          <cell r="EF435">
            <v>0</v>
          </cell>
        </row>
        <row r="436">
          <cell r="DH436">
            <v>0</v>
          </cell>
          <cell r="DI436">
            <v>0</v>
          </cell>
          <cell r="DJ436">
            <v>0</v>
          </cell>
          <cell r="DK436">
            <v>0</v>
          </cell>
          <cell r="DL436">
            <v>0</v>
          </cell>
          <cell r="DM436">
            <v>0</v>
          </cell>
          <cell r="DN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U436">
            <v>0</v>
          </cell>
          <cell r="DV436">
            <v>0</v>
          </cell>
          <cell r="DW436">
            <v>0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0</v>
          </cell>
          <cell r="EF436">
            <v>0</v>
          </cell>
        </row>
        <row r="437"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</row>
        <row r="438">
          <cell r="DH438">
            <v>0</v>
          </cell>
          <cell r="DI438">
            <v>0</v>
          </cell>
          <cell r="DJ438">
            <v>0</v>
          </cell>
          <cell r="DK438">
            <v>0</v>
          </cell>
          <cell r="DL438">
            <v>0</v>
          </cell>
          <cell r="DM438">
            <v>0</v>
          </cell>
          <cell r="DN438">
            <v>0</v>
          </cell>
          <cell r="DO438">
            <v>0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0</v>
          </cell>
          <cell r="EF438">
            <v>0</v>
          </cell>
        </row>
        <row r="439">
          <cell r="DH439">
            <v>0</v>
          </cell>
          <cell r="DI439">
            <v>0</v>
          </cell>
          <cell r="DJ439">
            <v>0</v>
          </cell>
          <cell r="DK439">
            <v>0</v>
          </cell>
          <cell r="DL439">
            <v>0</v>
          </cell>
          <cell r="DM439">
            <v>0</v>
          </cell>
          <cell r="DN439">
            <v>0</v>
          </cell>
          <cell r="DO439">
            <v>0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DZ439">
            <v>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0</v>
          </cell>
          <cell r="EF439">
            <v>0</v>
          </cell>
        </row>
        <row r="440">
          <cell r="DH440">
            <v>0</v>
          </cell>
          <cell r="DI440">
            <v>0</v>
          </cell>
          <cell r="DJ440">
            <v>0</v>
          </cell>
          <cell r="DK440">
            <v>0</v>
          </cell>
          <cell r="DL440">
            <v>0</v>
          </cell>
          <cell r="DM440">
            <v>0</v>
          </cell>
          <cell r="DN440">
            <v>0</v>
          </cell>
          <cell r="DO440">
            <v>0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U440">
            <v>0</v>
          </cell>
          <cell r="DV440">
            <v>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0</v>
          </cell>
          <cell r="EE440">
            <v>0</v>
          </cell>
          <cell r="EF440">
            <v>0</v>
          </cell>
        </row>
        <row r="441">
          <cell r="DH441">
            <v>0</v>
          </cell>
          <cell r="DI441">
            <v>0</v>
          </cell>
          <cell r="DJ441">
            <v>0</v>
          </cell>
          <cell r="DK441">
            <v>0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0</v>
          </cell>
        </row>
        <row r="442">
          <cell r="DH442">
            <v>0</v>
          </cell>
          <cell r="DI442">
            <v>0</v>
          </cell>
          <cell r="DJ442">
            <v>0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0</v>
          </cell>
        </row>
        <row r="443">
          <cell r="DH443">
            <v>0</v>
          </cell>
          <cell r="DI443">
            <v>0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</row>
        <row r="444"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0</v>
          </cell>
        </row>
        <row r="445"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0</v>
          </cell>
          <cell r="EF445">
            <v>0</v>
          </cell>
        </row>
        <row r="446">
          <cell r="DH446">
            <v>0</v>
          </cell>
          <cell r="DI446">
            <v>0</v>
          </cell>
          <cell r="DJ446">
            <v>0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0</v>
          </cell>
          <cell r="EF446">
            <v>0</v>
          </cell>
        </row>
        <row r="447"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</row>
        <row r="448"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0</v>
          </cell>
          <cell r="EB448">
            <v>0</v>
          </cell>
          <cell r="EC448">
            <v>0</v>
          </cell>
          <cell r="ED448">
            <v>0</v>
          </cell>
          <cell r="EE448">
            <v>0</v>
          </cell>
          <cell r="EF448">
            <v>0</v>
          </cell>
        </row>
        <row r="449"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0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0</v>
          </cell>
          <cell r="EF449">
            <v>0</v>
          </cell>
        </row>
        <row r="450">
          <cell r="DH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0</v>
          </cell>
          <cell r="DN450">
            <v>0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0</v>
          </cell>
          <cell r="EF450">
            <v>0</v>
          </cell>
        </row>
        <row r="451">
          <cell r="DH451">
            <v>0</v>
          </cell>
          <cell r="DI451">
            <v>0</v>
          </cell>
          <cell r="DJ451">
            <v>0</v>
          </cell>
          <cell r="DK451">
            <v>0</v>
          </cell>
          <cell r="DL451">
            <v>0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0</v>
          </cell>
          <cell r="EF451">
            <v>0</v>
          </cell>
        </row>
        <row r="452">
          <cell r="DH452">
            <v>0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0</v>
          </cell>
          <cell r="EF452">
            <v>0</v>
          </cell>
        </row>
        <row r="453">
          <cell r="DH453">
            <v>0</v>
          </cell>
          <cell r="DI453">
            <v>0</v>
          </cell>
          <cell r="DJ453">
            <v>0</v>
          </cell>
          <cell r="DK453">
            <v>0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0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0</v>
          </cell>
          <cell r="EF453">
            <v>0</v>
          </cell>
        </row>
        <row r="454">
          <cell r="DH454">
            <v>0</v>
          </cell>
          <cell r="DI454">
            <v>0</v>
          </cell>
          <cell r="DJ454">
            <v>0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0</v>
          </cell>
          <cell r="DR454">
            <v>0</v>
          </cell>
          <cell r="DS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DZ454">
            <v>0</v>
          </cell>
          <cell r="EA454">
            <v>0</v>
          </cell>
          <cell r="EB454">
            <v>0</v>
          </cell>
          <cell r="EC454">
            <v>0</v>
          </cell>
          <cell r="ED454">
            <v>0</v>
          </cell>
          <cell r="EE454">
            <v>0</v>
          </cell>
          <cell r="EF454">
            <v>0</v>
          </cell>
        </row>
        <row r="455"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0</v>
          </cell>
          <cell r="DS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DZ455">
            <v>0</v>
          </cell>
          <cell r="EA455">
            <v>0</v>
          </cell>
          <cell r="EB455">
            <v>0</v>
          </cell>
          <cell r="EC455">
            <v>0</v>
          </cell>
          <cell r="ED455">
            <v>0</v>
          </cell>
          <cell r="EE455">
            <v>0</v>
          </cell>
          <cell r="EF455">
            <v>0</v>
          </cell>
        </row>
        <row r="456">
          <cell r="DH456">
            <v>0</v>
          </cell>
          <cell r="DI456">
            <v>0</v>
          </cell>
          <cell r="DJ456">
            <v>0</v>
          </cell>
          <cell r="DK456">
            <v>0</v>
          </cell>
          <cell r="DL456">
            <v>0</v>
          </cell>
          <cell r="DM456">
            <v>0</v>
          </cell>
          <cell r="DN456">
            <v>0</v>
          </cell>
          <cell r="DO456">
            <v>0</v>
          </cell>
          <cell r="DP456">
            <v>0</v>
          </cell>
          <cell r="DQ456">
            <v>0</v>
          </cell>
          <cell r="DR456">
            <v>0</v>
          </cell>
          <cell r="DS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0</v>
          </cell>
          <cell r="DY456">
            <v>0</v>
          </cell>
          <cell r="DZ456">
            <v>0</v>
          </cell>
          <cell r="EA456">
            <v>0</v>
          </cell>
          <cell r="EB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0</v>
          </cell>
        </row>
        <row r="457">
          <cell r="DH457">
            <v>0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0</v>
          </cell>
          <cell r="DS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DZ457">
            <v>0</v>
          </cell>
          <cell r="EA457">
            <v>0</v>
          </cell>
          <cell r="EB457">
            <v>0</v>
          </cell>
          <cell r="EC457">
            <v>0</v>
          </cell>
          <cell r="ED457">
            <v>0</v>
          </cell>
          <cell r="EE457">
            <v>0</v>
          </cell>
          <cell r="EF457">
            <v>0</v>
          </cell>
        </row>
        <row r="458">
          <cell r="DH458">
            <v>0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0</v>
          </cell>
          <cell r="DS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  <cell r="DY458">
            <v>0</v>
          </cell>
          <cell r="DZ458">
            <v>0</v>
          </cell>
          <cell r="EA458">
            <v>0</v>
          </cell>
          <cell r="EB458">
            <v>0</v>
          </cell>
          <cell r="EC458">
            <v>0</v>
          </cell>
          <cell r="ED458">
            <v>0</v>
          </cell>
          <cell r="EE458">
            <v>0</v>
          </cell>
          <cell r="EF458">
            <v>0</v>
          </cell>
        </row>
        <row r="459"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0</v>
          </cell>
          <cell r="DR459">
            <v>0</v>
          </cell>
          <cell r="DS459">
            <v>0</v>
          </cell>
          <cell r="DU459">
            <v>0</v>
          </cell>
          <cell r="DV459">
            <v>0</v>
          </cell>
          <cell r="DW459">
            <v>0</v>
          </cell>
          <cell r="DX459">
            <v>0</v>
          </cell>
          <cell r="DY459">
            <v>0</v>
          </cell>
          <cell r="DZ459">
            <v>0</v>
          </cell>
          <cell r="EA459">
            <v>0</v>
          </cell>
          <cell r="EB459">
            <v>0</v>
          </cell>
          <cell r="EC459">
            <v>0</v>
          </cell>
          <cell r="ED459">
            <v>0</v>
          </cell>
          <cell r="EE459">
            <v>0</v>
          </cell>
          <cell r="EF459">
            <v>0</v>
          </cell>
        </row>
        <row r="460">
          <cell r="DH460">
            <v>0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0</v>
          </cell>
          <cell r="DZ460">
            <v>0</v>
          </cell>
          <cell r="EA460">
            <v>0</v>
          </cell>
          <cell r="EB460">
            <v>0</v>
          </cell>
          <cell r="EC460">
            <v>0</v>
          </cell>
          <cell r="ED460">
            <v>0</v>
          </cell>
          <cell r="EE460">
            <v>0</v>
          </cell>
          <cell r="EF460">
            <v>0</v>
          </cell>
        </row>
        <row r="461">
          <cell r="DH461">
            <v>0</v>
          </cell>
          <cell r="DI461">
            <v>0</v>
          </cell>
          <cell r="DJ461">
            <v>0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0</v>
          </cell>
          <cell r="EA461">
            <v>0</v>
          </cell>
          <cell r="EB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</row>
        <row r="462"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  <cell r="DY462">
            <v>0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</row>
        <row r="463">
          <cell r="DH463">
            <v>0</v>
          </cell>
          <cell r="DI463">
            <v>0</v>
          </cell>
          <cell r="DJ463">
            <v>0</v>
          </cell>
          <cell r="DK463">
            <v>0</v>
          </cell>
          <cell r="DL463">
            <v>0</v>
          </cell>
          <cell r="DM463">
            <v>0</v>
          </cell>
          <cell r="DN463">
            <v>0</v>
          </cell>
          <cell r="DO463">
            <v>0</v>
          </cell>
          <cell r="DP463">
            <v>0</v>
          </cell>
          <cell r="DQ463">
            <v>0</v>
          </cell>
          <cell r="DR463">
            <v>0</v>
          </cell>
          <cell r="DS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0</v>
          </cell>
          <cell r="DY463">
            <v>0</v>
          </cell>
          <cell r="DZ463">
            <v>0</v>
          </cell>
          <cell r="EA463">
            <v>0</v>
          </cell>
          <cell r="EB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0</v>
          </cell>
        </row>
        <row r="464">
          <cell r="DH464">
            <v>0</v>
          </cell>
          <cell r="DI464">
            <v>0</v>
          </cell>
          <cell r="DJ464">
            <v>0</v>
          </cell>
          <cell r="DK464">
            <v>0</v>
          </cell>
          <cell r="DL464">
            <v>0</v>
          </cell>
          <cell r="DM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</v>
          </cell>
          <cell r="DR464">
            <v>0</v>
          </cell>
          <cell r="DS464">
            <v>0</v>
          </cell>
          <cell r="DU464">
            <v>0</v>
          </cell>
          <cell r="DV464">
            <v>0</v>
          </cell>
          <cell r="DW464">
            <v>0</v>
          </cell>
          <cell r="DX464">
            <v>0</v>
          </cell>
          <cell r="DY464">
            <v>0</v>
          </cell>
          <cell r="DZ464">
            <v>0</v>
          </cell>
          <cell r="EA464">
            <v>0</v>
          </cell>
          <cell r="EB464">
            <v>0</v>
          </cell>
          <cell r="EC464">
            <v>0</v>
          </cell>
          <cell r="ED464">
            <v>0</v>
          </cell>
          <cell r="EE464">
            <v>0</v>
          </cell>
          <cell r="EF464">
            <v>0</v>
          </cell>
        </row>
        <row r="465">
          <cell r="DH465">
            <v>0</v>
          </cell>
          <cell r="DI465">
            <v>0</v>
          </cell>
          <cell r="DJ465">
            <v>0</v>
          </cell>
          <cell r="DK465">
            <v>0</v>
          </cell>
          <cell r="DL465">
            <v>0</v>
          </cell>
          <cell r="DM465">
            <v>0</v>
          </cell>
          <cell r="DN465">
            <v>0</v>
          </cell>
          <cell r="DO465">
            <v>0</v>
          </cell>
          <cell r="DP465">
            <v>0</v>
          </cell>
          <cell r="DQ465">
            <v>0</v>
          </cell>
          <cell r="DR465">
            <v>0</v>
          </cell>
          <cell r="DS465">
            <v>0</v>
          </cell>
          <cell r="DU465">
            <v>0</v>
          </cell>
          <cell r="DV465">
            <v>0</v>
          </cell>
          <cell r="DW465">
            <v>0</v>
          </cell>
          <cell r="DX465">
            <v>0</v>
          </cell>
          <cell r="DY465">
            <v>0</v>
          </cell>
          <cell r="DZ465">
            <v>0</v>
          </cell>
          <cell r="EA465">
            <v>0</v>
          </cell>
          <cell r="EB465">
            <v>0</v>
          </cell>
          <cell r="EC465">
            <v>0</v>
          </cell>
          <cell r="ED465">
            <v>0</v>
          </cell>
          <cell r="EE465">
            <v>0</v>
          </cell>
          <cell r="EF465">
            <v>0</v>
          </cell>
        </row>
        <row r="466">
          <cell r="DH466">
            <v>0</v>
          </cell>
          <cell r="DI466">
            <v>0</v>
          </cell>
          <cell r="DJ466">
            <v>0</v>
          </cell>
          <cell r="DK466">
            <v>0</v>
          </cell>
          <cell r="DL466">
            <v>0</v>
          </cell>
          <cell r="DM466">
            <v>0</v>
          </cell>
          <cell r="DN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0</v>
          </cell>
          <cell r="DS466">
            <v>0</v>
          </cell>
          <cell r="DU466">
            <v>0</v>
          </cell>
          <cell r="DV466">
            <v>0</v>
          </cell>
          <cell r="DW466">
            <v>0</v>
          </cell>
          <cell r="DX466">
            <v>0</v>
          </cell>
          <cell r="DY466">
            <v>0</v>
          </cell>
          <cell r="DZ466">
            <v>0</v>
          </cell>
          <cell r="EA466">
            <v>0</v>
          </cell>
          <cell r="EB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0</v>
          </cell>
        </row>
        <row r="467">
          <cell r="DH467">
            <v>0</v>
          </cell>
          <cell r="DI467">
            <v>0</v>
          </cell>
          <cell r="DJ467">
            <v>0</v>
          </cell>
          <cell r="DK467">
            <v>0</v>
          </cell>
          <cell r="DL467">
            <v>0</v>
          </cell>
          <cell r="DM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0</v>
          </cell>
          <cell r="DR467">
            <v>0</v>
          </cell>
          <cell r="DS467">
            <v>0</v>
          </cell>
          <cell r="DU467">
            <v>0</v>
          </cell>
          <cell r="DV467">
            <v>0</v>
          </cell>
          <cell r="DW467">
            <v>0</v>
          </cell>
          <cell r="DX467">
            <v>0</v>
          </cell>
          <cell r="DY467">
            <v>0</v>
          </cell>
          <cell r="DZ467">
            <v>0</v>
          </cell>
          <cell r="EA467">
            <v>0</v>
          </cell>
          <cell r="EB467">
            <v>0</v>
          </cell>
          <cell r="EC467">
            <v>0</v>
          </cell>
          <cell r="ED467">
            <v>0</v>
          </cell>
          <cell r="EE467">
            <v>0</v>
          </cell>
          <cell r="EF467">
            <v>0</v>
          </cell>
        </row>
        <row r="468">
          <cell r="DH468">
            <v>0</v>
          </cell>
          <cell r="DI468">
            <v>0</v>
          </cell>
          <cell r="DJ468">
            <v>0</v>
          </cell>
          <cell r="DK468">
            <v>0</v>
          </cell>
          <cell r="DL468">
            <v>0</v>
          </cell>
          <cell r="DM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U468">
            <v>0</v>
          </cell>
          <cell r="DV468">
            <v>0</v>
          </cell>
          <cell r="DW468">
            <v>0</v>
          </cell>
          <cell r="DX468">
            <v>0</v>
          </cell>
          <cell r="DY468">
            <v>0</v>
          </cell>
          <cell r="DZ468">
            <v>0</v>
          </cell>
          <cell r="EA468">
            <v>0</v>
          </cell>
          <cell r="EB468">
            <v>0</v>
          </cell>
          <cell r="EC468">
            <v>0</v>
          </cell>
          <cell r="ED468">
            <v>0</v>
          </cell>
          <cell r="EE468">
            <v>0</v>
          </cell>
          <cell r="EF468">
            <v>0</v>
          </cell>
        </row>
        <row r="469">
          <cell r="DH469">
            <v>0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>
            <v>0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DZ469">
            <v>0</v>
          </cell>
          <cell r="EA469">
            <v>0</v>
          </cell>
          <cell r="EB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</row>
        <row r="470">
          <cell r="DH470">
            <v>0</v>
          </cell>
          <cell r="DI470">
            <v>0</v>
          </cell>
          <cell r="DJ470">
            <v>0</v>
          </cell>
          <cell r="DK470">
            <v>0</v>
          </cell>
          <cell r="DL470">
            <v>0</v>
          </cell>
          <cell r="DM470">
            <v>0</v>
          </cell>
          <cell r="DN470">
            <v>0</v>
          </cell>
          <cell r="DO470">
            <v>0</v>
          </cell>
          <cell r="DP470">
            <v>0</v>
          </cell>
          <cell r="DQ470">
            <v>0</v>
          </cell>
          <cell r="DR470">
            <v>0</v>
          </cell>
          <cell r="DS470">
            <v>0</v>
          </cell>
          <cell r="DU470">
            <v>0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  <cell r="EA470">
            <v>0</v>
          </cell>
          <cell r="EB470">
            <v>0</v>
          </cell>
          <cell r="EC470">
            <v>0</v>
          </cell>
          <cell r="ED470">
            <v>0</v>
          </cell>
          <cell r="EE470">
            <v>0</v>
          </cell>
          <cell r="EF470">
            <v>0</v>
          </cell>
        </row>
        <row r="471">
          <cell r="DH471">
            <v>0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0</v>
          </cell>
          <cell r="DS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</row>
        <row r="472"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0</v>
          </cell>
          <cell r="DS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0</v>
          </cell>
          <cell r="EB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</row>
        <row r="473"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</row>
        <row r="474">
          <cell r="DH474">
            <v>0</v>
          </cell>
          <cell r="DI474">
            <v>0</v>
          </cell>
          <cell r="DJ474">
            <v>0</v>
          </cell>
          <cell r="DK474">
            <v>0</v>
          </cell>
          <cell r="DL474">
            <v>0</v>
          </cell>
          <cell r="DM474">
            <v>0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U474">
            <v>0</v>
          </cell>
          <cell r="DV474">
            <v>0</v>
          </cell>
          <cell r="DW474">
            <v>0</v>
          </cell>
          <cell r="DX474">
            <v>0</v>
          </cell>
          <cell r="DY474">
            <v>0</v>
          </cell>
          <cell r="DZ474">
            <v>0</v>
          </cell>
          <cell r="EA474">
            <v>0</v>
          </cell>
          <cell r="EB474">
            <v>0</v>
          </cell>
          <cell r="EC474">
            <v>0</v>
          </cell>
          <cell r="ED474">
            <v>0</v>
          </cell>
          <cell r="EE474">
            <v>0</v>
          </cell>
          <cell r="EF474">
            <v>0</v>
          </cell>
        </row>
        <row r="475">
          <cell r="DH475">
            <v>0</v>
          </cell>
          <cell r="DI475">
            <v>0</v>
          </cell>
          <cell r="DJ475">
            <v>0</v>
          </cell>
          <cell r="DK475">
            <v>0</v>
          </cell>
          <cell r="DL475">
            <v>0</v>
          </cell>
          <cell r="DM475">
            <v>0</v>
          </cell>
          <cell r="DN475">
            <v>0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U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  <cell r="EA475">
            <v>0</v>
          </cell>
          <cell r="EB475">
            <v>0</v>
          </cell>
          <cell r="EC475">
            <v>0</v>
          </cell>
          <cell r="ED475">
            <v>0</v>
          </cell>
          <cell r="EE475">
            <v>0</v>
          </cell>
          <cell r="EF475">
            <v>0</v>
          </cell>
        </row>
        <row r="476"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0</v>
          </cell>
          <cell r="EB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</row>
        <row r="477"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</row>
        <row r="478"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</row>
        <row r="479"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</row>
        <row r="480"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</row>
        <row r="481"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</row>
        <row r="482"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</row>
        <row r="483"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</row>
        <row r="484"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</row>
        <row r="485"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</row>
        <row r="486"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</row>
        <row r="487"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</row>
        <row r="488"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</row>
        <row r="489"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</row>
        <row r="490"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</row>
        <row r="491"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</row>
        <row r="492"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0</v>
          </cell>
          <cell r="EB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</row>
        <row r="493"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</row>
        <row r="494"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</row>
        <row r="495"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</row>
        <row r="496"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</row>
        <row r="497"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</row>
        <row r="498"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</row>
        <row r="499"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</row>
        <row r="500"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</row>
        <row r="501"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</row>
        <row r="502"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</row>
        <row r="503"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</row>
        <row r="504"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</row>
        <row r="505"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</row>
        <row r="506"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</row>
        <row r="507"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</row>
        <row r="508"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</row>
        <row r="509"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</row>
        <row r="510"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</row>
        <row r="511"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</row>
        <row r="512"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</row>
        <row r="513"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</row>
        <row r="514"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</row>
        <row r="515"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</row>
        <row r="516"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</row>
        <row r="517"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</row>
        <row r="518"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</row>
        <row r="519"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</row>
        <row r="520"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</row>
        <row r="521"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</row>
        <row r="522">
          <cell r="DH522">
            <v>0</v>
          </cell>
          <cell r="DI522">
            <v>0</v>
          </cell>
          <cell r="DJ522">
            <v>0</v>
          </cell>
          <cell r="DK522">
            <v>0</v>
          </cell>
          <cell r="DL522">
            <v>0</v>
          </cell>
          <cell r="DM522">
            <v>0</v>
          </cell>
          <cell r="DN522">
            <v>0</v>
          </cell>
          <cell r="DO522">
            <v>0</v>
          </cell>
          <cell r="DP522">
            <v>0</v>
          </cell>
          <cell r="DQ522">
            <v>0</v>
          </cell>
          <cell r="DR522">
            <v>0</v>
          </cell>
          <cell r="DS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0</v>
          </cell>
          <cell r="ED522">
            <v>0</v>
          </cell>
          <cell r="EE522">
            <v>0</v>
          </cell>
          <cell r="EF522">
            <v>0</v>
          </cell>
        </row>
        <row r="523">
          <cell r="DH523">
            <v>0</v>
          </cell>
          <cell r="DI523">
            <v>0</v>
          </cell>
          <cell r="DJ523">
            <v>0</v>
          </cell>
          <cell r="DK523">
            <v>0</v>
          </cell>
          <cell r="DL523">
            <v>0</v>
          </cell>
          <cell r="DM523">
            <v>0</v>
          </cell>
          <cell r="DN523">
            <v>0</v>
          </cell>
          <cell r="DO523">
            <v>0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</row>
        <row r="524"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</row>
        <row r="525"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</row>
        <row r="526">
          <cell r="DH526">
            <v>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>
            <v>0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</row>
        <row r="527">
          <cell r="DH527">
            <v>0</v>
          </cell>
          <cell r="DI527">
            <v>0</v>
          </cell>
          <cell r="DJ527">
            <v>0</v>
          </cell>
          <cell r="DK527">
            <v>0</v>
          </cell>
          <cell r="DL527">
            <v>0</v>
          </cell>
          <cell r="DM527">
            <v>0</v>
          </cell>
          <cell r="DN527">
            <v>0</v>
          </cell>
          <cell r="DO527">
            <v>0</v>
          </cell>
          <cell r="DP527">
            <v>0</v>
          </cell>
          <cell r="DQ527">
            <v>0</v>
          </cell>
          <cell r="DR527">
            <v>0</v>
          </cell>
          <cell r="DS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0</v>
          </cell>
        </row>
        <row r="528">
          <cell r="DH528">
            <v>0</v>
          </cell>
          <cell r="DI528">
            <v>0</v>
          </cell>
          <cell r="DJ528">
            <v>0</v>
          </cell>
          <cell r="DK528">
            <v>0</v>
          </cell>
          <cell r="DL528">
            <v>0</v>
          </cell>
          <cell r="DM528">
            <v>0</v>
          </cell>
          <cell r="DN528">
            <v>0</v>
          </cell>
          <cell r="DO528">
            <v>0</v>
          </cell>
          <cell r="DP528">
            <v>0</v>
          </cell>
          <cell r="DQ528">
            <v>0</v>
          </cell>
          <cell r="DR528">
            <v>0</v>
          </cell>
          <cell r="DS528">
            <v>0</v>
          </cell>
          <cell r="DU528">
            <v>0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</row>
        <row r="529"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</row>
        <row r="530"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</row>
        <row r="531"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</row>
        <row r="532"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</row>
        <row r="533"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</row>
        <row r="534"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</row>
        <row r="535"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</row>
        <row r="536"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</row>
        <row r="537"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</row>
        <row r="538"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0</v>
          </cell>
          <cell r="EC538">
            <v>0</v>
          </cell>
          <cell r="ED538">
            <v>0</v>
          </cell>
          <cell r="EE538">
            <v>0</v>
          </cell>
          <cell r="EF538">
            <v>0</v>
          </cell>
        </row>
        <row r="539"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DZ539">
            <v>0</v>
          </cell>
          <cell r="EA539">
            <v>0</v>
          </cell>
          <cell r="EB539">
            <v>0</v>
          </cell>
          <cell r="EC539">
            <v>0</v>
          </cell>
          <cell r="ED539">
            <v>0</v>
          </cell>
          <cell r="EE539">
            <v>0</v>
          </cell>
          <cell r="EF539">
            <v>0</v>
          </cell>
        </row>
        <row r="540"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</row>
        <row r="541"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</row>
        <row r="542"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</row>
        <row r="543"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0</v>
          </cell>
          <cell r="EB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</row>
        <row r="544">
          <cell r="DH544">
            <v>0</v>
          </cell>
          <cell r="DI544">
            <v>0</v>
          </cell>
          <cell r="DJ544">
            <v>0</v>
          </cell>
          <cell r="DK544">
            <v>0</v>
          </cell>
          <cell r="DL544">
            <v>0</v>
          </cell>
          <cell r="DM544">
            <v>0</v>
          </cell>
          <cell r="DN544">
            <v>0</v>
          </cell>
          <cell r="DO544">
            <v>0</v>
          </cell>
          <cell r="DP544">
            <v>0</v>
          </cell>
          <cell r="DQ544">
            <v>0</v>
          </cell>
          <cell r="DR544">
            <v>0</v>
          </cell>
          <cell r="DS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0</v>
          </cell>
          <cell r="EE544">
            <v>0</v>
          </cell>
          <cell r="EF544">
            <v>0</v>
          </cell>
        </row>
        <row r="545">
          <cell r="DH545">
            <v>0</v>
          </cell>
          <cell r="DI545">
            <v>0</v>
          </cell>
          <cell r="DJ545">
            <v>0</v>
          </cell>
          <cell r="DK545">
            <v>0</v>
          </cell>
          <cell r="DL545">
            <v>0</v>
          </cell>
          <cell r="DM545">
            <v>0</v>
          </cell>
          <cell r="DN545">
            <v>0</v>
          </cell>
          <cell r="DO545">
            <v>0</v>
          </cell>
          <cell r="DP545">
            <v>0</v>
          </cell>
          <cell r="DQ545">
            <v>0</v>
          </cell>
          <cell r="DR545">
            <v>0</v>
          </cell>
          <cell r="DS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0</v>
          </cell>
          <cell r="EB545">
            <v>0</v>
          </cell>
          <cell r="EC545">
            <v>0</v>
          </cell>
          <cell r="ED545">
            <v>0</v>
          </cell>
          <cell r="EE545">
            <v>0</v>
          </cell>
          <cell r="EF545">
            <v>0</v>
          </cell>
        </row>
        <row r="546"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</row>
        <row r="547">
          <cell r="DH547">
            <v>0</v>
          </cell>
          <cell r="DI547">
            <v>0</v>
          </cell>
          <cell r="DJ547">
            <v>0</v>
          </cell>
          <cell r="DK547">
            <v>0</v>
          </cell>
          <cell r="DL547">
            <v>0</v>
          </cell>
          <cell r="DM547">
            <v>0</v>
          </cell>
          <cell r="DN547">
            <v>0</v>
          </cell>
          <cell r="DO547">
            <v>0</v>
          </cell>
          <cell r="DP547">
            <v>0</v>
          </cell>
          <cell r="DQ547">
            <v>0</v>
          </cell>
          <cell r="DR547">
            <v>0</v>
          </cell>
          <cell r="DS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</row>
        <row r="548">
          <cell r="DH548">
            <v>0</v>
          </cell>
          <cell r="DI548">
            <v>0</v>
          </cell>
          <cell r="DJ548">
            <v>0</v>
          </cell>
          <cell r="DK548">
            <v>0</v>
          </cell>
          <cell r="DL548">
            <v>0</v>
          </cell>
          <cell r="DM548">
            <v>0</v>
          </cell>
          <cell r="DN548">
            <v>0</v>
          </cell>
          <cell r="DO548">
            <v>0</v>
          </cell>
          <cell r="DP548">
            <v>0</v>
          </cell>
          <cell r="DQ548">
            <v>0</v>
          </cell>
          <cell r="DR548">
            <v>0</v>
          </cell>
          <cell r="DS548">
            <v>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0</v>
          </cell>
          <cell r="EB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</row>
        <row r="549"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</row>
        <row r="550"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</row>
        <row r="551"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</row>
        <row r="552"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</row>
        <row r="553"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</row>
        <row r="554"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</row>
        <row r="555"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</row>
        <row r="556"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</row>
        <row r="557"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</row>
        <row r="558"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</row>
        <row r="559"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</row>
        <row r="560"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</row>
        <row r="561">
          <cell r="DH561">
            <v>0</v>
          </cell>
          <cell r="DI561">
            <v>0</v>
          </cell>
          <cell r="DJ561">
            <v>0</v>
          </cell>
          <cell r="DK561">
            <v>0</v>
          </cell>
          <cell r="DL561">
            <v>0</v>
          </cell>
          <cell r="DM561">
            <v>0</v>
          </cell>
          <cell r="DN561">
            <v>0</v>
          </cell>
          <cell r="DO561">
            <v>0</v>
          </cell>
          <cell r="DP561">
            <v>0</v>
          </cell>
          <cell r="DQ561">
            <v>0</v>
          </cell>
          <cell r="DR561">
            <v>0</v>
          </cell>
          <cell r="DS561">
            <v>0</v>
          </cell>
          <cell r="DU561">
            <v>0</v>
          </cell>
          <cell r="DV561">
            <v>0</v>
          </cell>
          <cell r="DW561">
            <v>0</v>
          </cell>
          <cell r="DX561">
            <v>0</v>
          </cell>
          <cell r="DY561">
            <v>0</v>
          </cell>
          <cell r="DZ561">
            <v>0</v>
          </cell>
          <cell r="EA561">
            <v>0</v>
          </cell>
          <cell r="EB561">
            <v>0</v>
          </cell>
          <cell r="EC561">
            <v>0</v>
          </cell>
          <cell r="ED561">
            <v>0</v>
          </cell>
          <cell r="EE561">
            <v>0</v>
          </cell>
          <cell r="EF561">
            <v>0</v>
          </cell>
        </row>
        <row r="562">
          <cell r="DH562">
            <v>0</v>
          </cell>
          <cell r="DI562">
            <v>0</v>
          </cell>
          <cell r="DJ562">
            <v>0</v>
          </cell>
          <cell r="DK562">
            <v>0</v>
          </cell>
          <cell r="DL562">
            <v>0</v>
          </cell>
          <cell r="DM562">
            <v>0</v>
          </cell>
          <cell r="DN562">
            <v>0</v>
          </cell>
          <cell r="DO562">
            <v>0</v>
          </cell>
          <cell r="DP562">
            <v>0</v>
          </cell>
          <cell r="DQ562">
            <v>0</v>
          </cell>
          <cell r="DR562">
            <v>0</v>
          </cell>
          <cell r="DS562">
            <v>0</v>
          </cell>
          <cell r="DU562">
            <v>0</v>
          </cell>
          <cell r="DV562">
            <v>0</v>
          </cell>
          <cell r="DW562">
            <v>0</v>
          </cell>
          <cell r="DX562">
            <v>0</v>
          </cell>
          <cell r="DY562">
            <v>0</v>
          </cell>
          <cell r="DZ562">
            <v>0</v>
          </cell>
          <cell r="EA562">
            <v>0</v>
          </cell>
          <cell r="EB562">
            <v>0</v>
          </cell>
          <cell r="EC562">
            <v>0</v>
          </cell>
          <cell r="ED562">
            <v>0</v>
          </cell>
          <cell r="EE562">
            <v>0</v>
          </cell>
          <cell r="EF562">
            <v>0</v>
          </cell>
        </row>
        <row r="563">
          <cell r="DH563">
            <v>0</v>
          </cell>
          <cell r="DI563">
            <v>0</v>
          </cell>
          <cell r="DJ563">
            <v>0</v>
          </cell>
          <cell r="DK563">
            <v>0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0</v>
          </cell>
          <cell r="DR563">
            <v>0</v>
          </cell>
          <cell r="DS563">
            <v>0</v>
          </cell>
          <cell r="DU563">
            <v>0</v>
          </cell>
          <cell r="DV563">
            <v>0</v>
          </cell>
          <cell r="DW563">
            <v>0</v>
          </cell>
          <cell r="DX563">
            <v>0</v>
          </cell>
          <cell r="DY563">
            <v>0</v>
          </cell>
          <cell r="DZ563">
            <v>0</v>
          </cell>
          <cell r="EA563">
            <v>0</v>
          </cell>
          <cell r="EB563">
            <v>0</v>
          </cell>
          <cell r="EC563">
            <v>0</v>
          </cell>
          <cell r="ED563">
            <v>0</v>
          </cell>
          <cell r="EE563">
            <v>0</v>
          </cell>
          <cell r="EF563">
            <v>0</v>
          </cell>
        </row>
        <row r="564">
          <cell r="DH564">
            <v>0</v>
          </cell>
          <cell r="DI564">
            <v>0</v>
          </cell>
          <cell r="DJ564">
            <v>0</v>
          </cell>
          <cell r="DK564">
            <v>0</v>
          </cell>
          <cell r="DL564">
            <v>0</v>
          </cell>
          <cell r="DM564">
            <v>0</v>
          </cell>
          <cell r="DN564">
            <v>0</v>
          </cell>
          <cell r="DO564">
            <v>0</v>
          </cell>
          <cell r="DP564">
            <v>0</v>
          </cell>
          <cell r="DQ564">
            <v>0</v>
          </cell>
          <cell r="DR564">
            <v>0</v>
          </cell>
          <cell r="DS564">
            <v>0</v>
          </cell>
          <cell r="DU564">
            <v>0</v>
          </cell>
          <cell r="DV564">
            <v>0</v>
          </cell>
          <cell r="DW564">
            <v>0</v>
          </cell>
          <cell r="DX564">
            <v>0</v>
          </cell>
          <cell r="DY564">
            <v>0</v>
          </cell>
          <cell r="DZ564">
            <v>0</v>
          </cell>
          <cell r="EA564">
            <v>0</v>
          </cell>
          <cell r="EB564">
            <v>0</v>
          </cell>
          <cell r="EC564">
            <v>0</v>
          </cell>
          <cell r="ED564">
            <v>0</v>
          </cell>
          <cell r="EE564">
            <v>0</v>
          </cell>
          <cell r="EF564">
            <v>0</v>
          </cell>
        </row>
        <row r="565"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</row>
        <row r="566"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</row>
        <row r="567"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</row>
        <row r="568"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</row>
        <row r="569"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</row>
        <row r="570"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0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</row>
        <row r="571"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  <cell r="EE571">
            <v>0</v>
          </cell>
          <cell r="EF571">
            <v>0</v>
          </cell>
        </row>
        <row r="572"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  <cell r="DY572">
            <v>0</v>
          </cell>
          <cell r="DZ572">
            <v>0</v>
          </cell>
          <cell r="EA572">
            <v>0</v>
          </cell>
          <cell r="EB572">
            <v>0</v>
          </cell>
          <cell r="EC572">
            <v>0</v>
          </cell>
          <cell r="ED572">
            <v>0</v>
          </cell>
          <cell r="EE572">
            <v>0</v>
          </cell>
          <cell r="EF572">
            <v>0</v>
          </cell>
        </row>
        <row r="573"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  <cell r="EE573">
            <v>0</v>
          </cell>
          <cell r="EF573">
            <v>0</v>
          </cell>
        </row>
        <row r="574"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0</v>
          </cell>
          <cell r="EB574">
            <v>0</v>
          </cell>
          <cell r="EC574">
            <v>0</v>
          </cell>
          <cell r="ED574">
            <v>0</v>
          </cell>
          <cell r="EE574">
            <v>0</v>
          </cell>
          <cell r="EF574">
            <v>0</v>
          </cell>
        </row>
        <row r="575"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U575">
            <v>0</v>
          </cell>
          <cell r="DV575">
            <v>0</v>
          </cell>
          <cell r="DW575">
            <v>0</v>
          </cell>
          <cell r="DX575">
            <v>0</v>
          </cell>
          <cell r="DY575">
            <v>0</v>
          </cell>
          <cell r="DZ575">
            <v>0</v>
          </cell>
          <cell r="EA575">
            <v>0</v>
          </cell>
          <cell r="EB575">
            <v>0</v>
          </cell>
          <cell r="EC575">
            <v>0</v>
          </cell>
          <cell r="ED575">
            <v>0</v>
          </cell>
          <cell r="EE575">
            <v>0</v>
          </cell>
          <cell r="EF575">
            <v>0</v>
          </cell>
        </row>
        <row r="576"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0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  <cell r="EE576">
            <v>0</v>
          </cell>
          <cell r="EF576">
            <v>0</v>
          </cell>
        </row>
        <row r="577"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0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U577">
            <v>0</v>
          </cell>
          <cell r="DV577">
            <v>0</v>
          </cell>
          <cell r="DW577">
            <v>0</v>
          </cell>
          <cell r="DX577">
            <v>0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  <cell r="EE577">
            <v>0</v>
          </cell>
          <cell r="EF577">
            <v>0</v>
          </cell>
        </row>
        <row r="578"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  <cell r="EE578">
            <v>0</v>
          </cell>
          <cell r="EF578">
            <v>0</v>
          </cell>
        </row>
        <row r="579"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>
            <v>0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0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  <cell r="EE579">
            <v>0</v>
          </cell>
          <cell r="EF579">
            <v>0</v>
          </cell>
        </row>
        <row r="580"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0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  <cell r="EE580">
            <v>0</v>
          </cell>
          <cell r="EF580">
            <v>0</v>
          </cell>
        </row>
        <row r="581"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  <cell r="EE581">
            <v>0</v>
          </cell>
          <cell r="EF581">
            <v>0</v>
          </cell>
        </row>
        <row r="582">
          <cell r="DH582">
            <v>0</v>
          </cell>
          <cell r="DI582">
            <v>0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  <cell r="EE582">
            <v>0</v>
          </cell>
          <cell r="EF582">
            <v>0</v>
          </cell>
        </row>
        <row r="583">
          <cell r="DH583">
            <v>0</v>
          </cell>
          <cell r="DI583">
            <v>0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0</v>
          </cell>
          <cell r="EB583">
            <v>0</v>
          </cell>
          <cell r="EC583">
            <v>0</v>
          </cell>
          <cell r="ED583">
            <v>0</v>
          </cell>
          <cell r="EE583">
            <v>0</v>
          </cell>
          <cell r="EF583">
            <v>0</v>
          </cell>
        </row>
        <row r="584"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  <cell r="EE584">
            <v>0</v>
          </cell>
          <cell r="EF584">
            <v>0</v>
          </cell>
        </row>
        <row r="585"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0</v>
          </cell>
          <cell r="DQ585">
            <v>0</v>
          </cell>
          <cell r="DR585">
            <v>0</v>
          </cell>
          <cell r="DS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>
            <v>0</v>
          </cell>
          <cell r="EE585">
            <v>0</v>
          </cell>
          <cell r="EF585">
            <v>0</v>
          </cell>
        </row>
        <row r="586"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0</v>
          </cell>
          <cell r="DQ586">
            <v>0</v>
          </cell>
          <cell r="DR586">
            <v>0</v>
          </cell>
          <cell r="DS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>
            <v>0</v>
          </cell>
          <cell r="EC586">
            <v>0</v>
          </cell>
          <cell r="ED586">
            <v>0</v>
          </cell>
          <cell r="EE586">
            <v>0</v>
          </cell>
          <cell r="EF586">
            <v>0</v>
          </cell>
        </row>
        <row r="587"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  <cell r="DZ587">
            <v>0</v>
          </cell>
          <cell r="EA587">
            <v>0</v>
          </cell>
          <cell r="EB587">
            <v>0</v>
          </cell>
          <cell r="EC587">
            <v>0</v>
          </cell>
          <cell r="ED587">
            <v>0</v>
          </cell>
          <cell r="EE587">
            <v>0</v>
          </cell>
          <cell r="EF587">
            <v>0</v>
          </cell>
        </row>
        <row r="588"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0</v>
          </cell>
          <cell r="EB588">
            <v>0</v>
          </cell>
          <cell r="EC588">
            <v>0</v>
          </cell>
          <cell r="ED588">
            <v>0</v>
          </cell>
          <cell r="EE588">
            <v>0</v>
          </cell>
          <cell r="EF588">
            <v>0</v>
          </cell>
        </row>
        <row r="589"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0</v>
          </cell>
          <cell r="EB589">
            <v>0</v>
          </cell>
          <cell r="EC589">
            <v>0</v>
          </cell>
          <cell r="ED589">
            <v>0</v>
          </cell>
          <cell r="EE589">
            <v>0</v>
          </cell>
          <cell r="EF589">
            <v>0</v>
          </cell>
        </row>
        <row r="590"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>
            <v>0</v>
          </cell>
          <cell r="EE590">
            <v>0</v>
          </cell>
          <cell r="EF590">
            <v>0</v>
          </cell>
        </row>
        <row r="591"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>
            <v>0</v>
          </cell>
          <cell r="DQ591">
            <v>0</v>
          </cell>
          <cell r="DR591">
            <v>0</v>
          </cell>
          <cell r="DS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0</v>
          </cell>
          <cell r="EB591">
            <v>0</v>
          </cell>
          <cell r="EC591">
            <v>0</v>
          </cell>
          <cell r="ED591">
            <v>0</v>
          </cell>
          <cell r="EE591">
            <v>0</v>
          </cell>
          <cell r="EF591">
            <v>0</v>
          </cell>
        </row>
        <row r="592"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  <cell r="DY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>
            <v>0</v>
          </cell>
          <cell r="EE592">
            <v>0</v>
          </cell>
          <cell r="EF592">
            <v>0</v>
          </cell>
        </row>
        <row r="593"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  <cell r="EE593">
            <v>0</v>
          </cell>
          <cell r="EF593">
            <v>0</v>
          </cell>
        </row>
        <row r="594"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  <cell r="EE594">
            <v>0</v>
          </cell>
          <cell r="EF594">
            <v>0</v>
          </cell>
        </row>
        <row r="595">
          <cell r="DH595">
            <v>0</v>
          </cell>
          <cell r="DI595">
            <v>0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  <cell r="EE595">
            <v>0</v>
          </cell>
          <cell r="EF595">
            <v>0</v>
          </cell>
        </row>
        <row r="596"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0</v>
          </cell>
          <cell r="EC596">
            <v>0</v>
          </cell>
          <cell r="ED596">
            <v>0</v>
          </cell>
          <cell r="EE596">
            <v>0</v>
          </cell>
          <cell r="EF596">
            <v>0</v>
          </cell>
        </row>
        <row r="597">
          <cell r="DH597">
            <v>0</v>
          </cell>
          <cell r="DI597">
            <v>0</v>
          </cell>
          <cell r="DJ597">
            <v>0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U597">
            <v>0</v>
          </cell>
          <cell r="DV597">
            <v>0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  <cell r="EE597">
            <v>0</v>
          </cell>
          <cell r="EF597">
            <v>0</v>
          </cell>
        </row>
        <row r="598"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0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  <cell r="EE598">
            <v>0</v>
          </cell>
          <cell r="EF598">
            <v>0</v>
          </cell>
        </row>
        <row r="599"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  <cell r="EE599">
            <v>0</v>
          </cell>
          <cell r="EF599">
            <v>0</v>
          </cell>
        </row>
        <row r="600"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>
            <v>0</v>
          </cell>
          <cell r="DS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0</v>
          </cell>
          <cell r="EE600">
            <v>0</v>
          </cell>
          <cell r="EF600">
            <v>0</v>
          </cell>
        </row>
        <row r="601"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>
            <v>0</v>
          </cell>
          <cell r="DS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0</v>
          </cell>
          <cell r="EE601">
            <v>0</v>
          </cell>
          <cell r="EF601">
            <v>0</v>
          </cell>
        </row>
        <row r="602"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  <cell r="EE602">
            <v>0</v>
          </cell>
          <cell r="EF602">
            <v>0</v>
          </cell>
        </row>
        <row r="603">
          <cell r="DH603">
            <v>0</v>
          </cell>
          <cell r="DI603">
            <v>0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  <cell r="DY603">
            <v>0</v>
          </cell>
          <cell r="DZ603">
            <v>0</v>
          </cell>
          <cell r="EA603">
            <v>0</v>
          </cell>
          <cell r="EB603">
            <v>0</v>
          </cell>
          <cell r="EC603">
            <v>0</v>
          </cell>
          <cell r="ED603">
            <v>0</v>
          </cell>
          <cell r="EE603">
            <v>0</v>
          </cell>
          <cell r="EF603">
            <v>0</v>
          </cell>
        </row>
        <row r="604"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>
            <v>0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U604">
            <v>0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  <cell r="EE604">
            <v>0</v>
          </cell>
          <cell r="EF604">
            <v>0</v>
          </cell>
        </row>
        <row r="605">
          <cell r="DH605">
            <v>0</v>
          </cell>
          <cell r="DI605">
            <v>0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>
            <v>0</v>
          </cell>
          <cell r="EE605">
            <v>0</v>
          </cell>
          <cell r="EF605">
            <v>0</v>
          </cell>
        </row>
        <row r="606"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0</v>
          </cell>
          <cell r="EB606">
            <v>0</v>
          </cell>
          <cell r="EC606">
            <v>0</v>
          </cell>
          <cell r="ED606">
            <v>0</v>
          </cell>
          <cell r="EE606">
            <v>0</v>
          </cell>
          <cell r="EF606">
            <v>0</v>
          </cell>
        </row>
        <row r="607"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  <cell r="EF607">
            <v>0</v>
          </cell>
        </row>
        <row r="608"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  <cell r="EE608">
            <v>0</v>
          </cell>
          <cell r="EF608">
            <v>0</v>
          </cell>
        </row>
        <row r="609"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</row>
        <row r="610"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0</v>
          </cell>
          <cell r="DQ610">
            <v>0</v>
          </cell>
          <cell r="DR610">
            <v>0</v>
          </cell>
          <cell r="DS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  <cell r="EE610">
            <v>0</v>
          </cell>
          <cell r="EF610">
            <v>0</v>
          </cell>
        </row>
        <row r="611"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>
            <v>0</v>
          </cell>
          <cell r="DS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0</v>
          </cell>
          <cell r="EE611">
            <v>0</v>
          </cell>
          <cell r="EF611">
            <v>0</v>
          </cell>
        </row>
        <row r="612"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0</v>
          </cell>
          <cell r="DR612">
            <v>0</v>
          </cell>
          <cell r="DS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0</v>
          </cell>
          <cell r="EB612">
            <v>0</v>
          </cell>
          <cell r="EC612">
            <v>0</v>
          </cell>
          <cell r="ED612">
            <v>0</v>
          </cell>
          <cell r="EE612">
            <v>0</v>
          </cell>
          <cell r="EF612">
            <v>0</v>
          </cell>
        </row>
        <row r="613"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>
            <v>0</v>
          </cell>
          <cell r="EE613">
            <v>0</v>
          </cell>
          <cell r="EF613">
            <v>0</v>
          </cell>
        </row>
        <row r="614">
          <cell r="DH614">
            <v>0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  <cell r="EE614">
            <v>0</v>
          </cell>
          <cell r="EF614">
            <v>0</v>
          </cell>
        </row>
        <row r="615"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>
            <v>0</v>
          </cell>
          <cell r="DS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0</v>
          </cell>
          <cell r="EE615">
            <v>0</v>
          </cell>
          <cell r="EF615">
            <v>0</v>
          </cell>
        </row>
        <row r="616">
          <cell r="DH616">
            <v>0</v>
          </cell>
          <cell r="DI616">
            <v>0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U616">
            <v>0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  <cell r="EE616">
            <v>0</v>
          </cell>
          <cell r="EF616">
            <v>0</v>
          </cell>
        </row>
        <row r="617"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>
            <v>0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0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  <cell r="EE617">
            <v>0</v>
          </cell>
          <cell r="EF617">
            <v>0</v>
          </cell>
        </row>
        <row r="618"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  <cell r="EE618">
            <v>0</v>
          </cell>
          <cell r="EF618">
            <v>0</v>
          </cell>
        </row>
        <row r="619"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  <cell r="EE619">
            <v>0</v>
          </cell>
          <cell r="EF619">
            <v>0</v>
          </cell>
        </row>
        <row r="620"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  <cell r="EF620">
            <v>0</v>
          </cell>
        </row>
        <row r="621">
          <cell r="DH621">
            <v>0</v>
          </cell>
          <cell r="DI621">
            <v>0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U621">
            <v>0</v>
          </cell>
          <cell r="DV621">
            <v>0</v>
          </cell>
          <cell r="DW621">
            <v>0</v>
          </cell>
          <cell r="DX621">
            <v>0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  <cell r="EE621">
            <v>0</v>
          </cell>
          <cell r="EF621">
            <v>0</v>
          </cell>
        </row>
        <row r="622"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0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>
            <v>0</v>
          </cell>
          <cell r="EB622">
            <v>0</v>
          </cell>
          <cell r="EC622">
            <v>0</v>
          </cell>
          <cell r="ED622">
            <v>0</v>
          </cell>
          <cell r="EE622">
            <v>0</v>
          </cell>
          <cell r="EF622">
            <v>0</v>
          </cell>
        </row>
        <row r="623"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>
            <v>0</v>
          </cell>
          <cell r="EE623">
            <v>0</v>
          </cell>
          <cell r="EF623">
            <v>0</v>
          </cell>
        </row>
        <row r="624"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  <cell r="EE624">
            <v>0</v>
          </cell>
          <cell r="EF624">
            <v>0</v>
          </cell>
        </row>
        <row r="625"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  <cell r="EE625">
            <v>0</v>
          </cell>
          <cell r="EF625">
            <v>0</v>
          </cell>
        </row>
        <row r="626"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  <cell r="EE626">
            <v>0</v>
          </cell>
          <cell r="EF626">
            <v>0</v>
          </cell>
        </row>
        <row r="627"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>
            <v>0</v>
          </cell>
          <cell r="DR627">
            <v>0</v>
          </cell>
          <cell r="DS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0</v>
          </cell>
          <cell r="ED627">
            <v>0</v>
          </cell>
          <cell r="EE627">
            <v>0</v>
          </cell>
          <cell r="EF627">
            <v>0</v>
          </cell>
        </row>
        <row r="628"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>
            <v>0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0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  <cell r="EE628">
            <v>0</v>
          </cell>
          <cell r="EF628">
            <v>0</v>
          </cell>
        </row>
        <row r="629"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>
            <v>0</v>
          </cell>
          <cell r="DS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0</v>
          </cell>
          <cell r="EE629">
            <v>0</v>
          </cell>
          <cell r="EF629">
            <v>0</v>
          </cell>
        </row>
        <row r="630"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  <cell r="EE630">
            <v>0</v>
          </cell>
          <cell r="EF630">
            <v>0</v>
          </cell>
        </row>
        <row r="631"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  <cell r="EE631">
            <v>0</v>
          </cell>
          <cell r="EF631">
            <v>0</v>
          </cell>
        </row>
        <row r="632"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  <cell r="EE632">
            <v>0</v>
          </cell>
          <cell r="EF632">
            <v>0</v>
          </cell>
        </row>
        <row r="633"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  <cell r="EF633">
            <v>0</v>
          </cell>
        </row>
        <row r="634"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>
            <v>0</v>
          </cell>
          <cell r="DS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0</v>
          </cell>
          <cell r="EB634">
            <v>0</v>
          </cell>
          <cell r="EC634">
            <v>0</v>
          </cell>
          <cell r="ED634">
            <v>0</v>
          </cell>
          <cell r="EE634">
            <v>0</v>
          </cell>
          <cell r="EF634">
            <v>0</v>
          </cell>
        </row>
        <row r="635"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0</v>
          </cell>
          <cell r="EB635">
            <v>0</v>
          </cell>
          <cell r="EC635">
            <v>0</v>
          </cell>
          <cell r="ED635">
            <v>0</v>
          </cell>
          <cell r="EE635">
            <v>0</v>
          </cell>
          <cell r="EF635">
            <v>0</v>
          </cell>
        </row>
        <row r="636"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U636">
            <v>0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  <cell r="EE636">
            <v>0</v>
          </cell>
          <cell r="EF636">
            <v>0</v>
          </cell>
        </row>
        <row r="637"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  <cell r="EF637">
            <v>0</v>
          </cell>
        </row>
        <row r="638"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  <cell r="EE638">
            <v>0</v>
          </cell>
          <cell r="EF638">
            <v>0</v>
          </cell>
        </row>
        <row r="639"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0</v>
          </cell>
          <cell r="EB639">
            <v>0</v>
          </cell>
          <cell r="EC639">
            <v>0</v>
          </cell>
          <cell r="ED639">
            <v>0</v>
          </cell>
          <cell r="EE639">
            <v>0</v>
          </cell>
          <cell r="EF639">
            <v>0</v>
          </cell>
        </row>
        <row r="640">
          <cell r="DH640">
            <v>0</v>
          </cell>
          <cell r="DI640">
            <v>0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U640">
            <v>0</v>
          </cell>
          <cell r="DV640">
            <v>0</v>
          </cell>
          <cell r="DW640">
            <v>0</v>
          </cell>
          <cell r="DX640">
            <v>0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>
            <v>0</v>
          </cell>
          <cell r="EE640">
            <v>0</v>
          </cell>
          <cell r="EF640">
            <v>0</v>
          </cell>
        </row>
        <row r="641"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>
            <v>0</v>
          </cell>
          <cell r="DQ641">
            <v>0</v>
          </cell>
          <cell r="DR641">
            <v>0</v>
          </cell>
          <cell r="DS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0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  <cell r="EE641">
            <v>0</v>
          </cell>
          <cell r="EF641">
            <v>0</v>
          </cell>
        </row>
        <row r="642"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  <cell r="EE642">
            <v>0</v>
          </cell>
          <cell r="EF642">
            <v>0</v>
          </cell>
        </row>
        <row r="643"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0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  <cell r="EF643">
            <v>0</v>
          </cell>
        </row>
        <row r="644"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>
            <v>0</v>
          </cell>
          <cell r="DS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>
            <v>0</v>
          </cell>
          <cell r="EE644">
            <v>0</v>
          </cell>
          <cell r="EF644">
            <v>0</v>
          </cell>
        </row>
        <row r="645"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>
            <v>0</v>
          </cell>
          <cell r="DS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0</v>
          </cell>
          <cell r="EE645">
            <v>0</v>
          </cell>
          <cell r="EF645">
            <v>0</v>
          </cell>
        </row>
        <row r="646">
          <cell r="DH646">
            <v>0</v>
          </cell>
          <cell r="DI646">
            <v>0</v>
          </cell>
          <cell r="DJ646">
            <v>0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0</v>
          </cell>
          <cell r="DR646">
            <v>0</v>
          </cell>
          <cell r="DS646">
            <v>0</v>
          </cell>
          <cell r="DU646">
            <v>0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  <cell r="EE646">
            <v>0</v>
          </cell>
          <cell r="EF646">
            <v>0</v>
          </cell>
        </row>
        <row r="647"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  <cell r="EE647">
            <v>0</v>
          </cell>
          <cell r="EF647">
            <v>0</v>
          </cell>
        </row>
        <row r="648"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  <cell r="EE648">
            <v>0</v>
          </cell>
          <cell r="EF648">
            <v>0</v>
          </cell>
        </row>
        <row r="649"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  <cell r="EE649">
            <v>0</v>
          </cell>
          <cell r="EF649">
            <v>0</v>
          </cell>
        </row>
        <row r="650">
          <cell r="DH650">
            <v>0</v>
          </cell>
          <cell r="DI650">
            <v>0</v>
          </cell>
          <cell r="DJ650">
            <v>0</v>
          </cell>
          <cell r="DK650">
            <v>0</v>
          </cell>
          <cell r="DL650">
            <v>0</v>
          </cell>
          <cell r="DM650">
            <v>0</v>
          </cell>
          <cell r="DN650">
            <v>0</v>
          </cell>
          <cell r="DO650">
            <v>0</v>
          </cell>
          <cell r="DP650">
            <v>0</v>
          </cell>
          <cell r="DQ650">
            <v>0</v>
          </cell>
          <cell r="DR650">
            <v>0</v>
          </cell>
          <cell r="DS650">
            <v>0</v>
          </cell>
          <cell r="DU650">
            <v>0</v>
          </cell>
          <cell r="DV650">
            <v>0</v>
          </cell>
          <cell r="DW650">
            <v>0</v>
          </cell>
          <cell r="DX650">
            <v>0</v>
          </cell>
          <cell r="DY650">
            <v>0</v>
          </cell>
          <cell r="DZ650">
            <v>0</v>
          </cell>
          <cell r="EA650">
            <v>0</v>
          </cell>
          <cell r="EB650">
            <v>0</v>
          </cell>
          <cell r="EC650">
            <v>0</v>
          </cell>
          <cell r="ED650">
            <v>0</v>
          </cell>
          <cell r="EE650">
            <v>0</v>
          </cell>
          <cell r="EF650">
            <v>0</v>
          </cell>
        </row>
        <row r="651">
          <cell r="DH651">
            <v>0</v>
          </cell>
          <cell r="DI651">
            <v>0</v>
          </cell>
          <cell r="DJ651">
            <v>0</v>
          </cell>
          <cell r="DK651">
            <v>0</v>
          </cell>
          <cell r="DL651">
            <v>0</v>
          </cell>
          <cell r="DM651">
            <v>0</v>
          </cell>
          <cell r="DN651">
            <v>0</v>
          </cell>
          <cell r="DO651">
            <v>0</v>
          </cell>
          <cell r="DP651">
            <v>0</v>
          </cell>
          <cell r="DQ651">
            <v>0</v>
          </cell>
          <cell r="DR651">
            <v>0</v>
          </cell>
          <cell r="DS651">
            <v>0</v>
          </cell>
          <cell r="DU651">
            <v>0</v>
          </cell>
          <cell r="DV651">
            <v>0</v>
          </cell>
          <cell r="DW651">
            <v>0</v>
          </cell>
          <cell r="DX651">
            <v>0</v>
          </cell>
          <cell r="DY651">
            <v>0</v>
          </cell>
          <cell r="DZ651">
            <v>0</v>
          </cell>
          <cell r="EA651">
            <v>0</v>
          </cell>
          <cell r="EB651">
            <v>0</v>
          </cell>
          <cell r="EC651">
            <v>0</v>
          </cell>
          <cell r="ED651">
            <v>0</v>
          </cell>
          <cell r="EE651">
            <v>0</v>
          </cell>
          <cell r="EF651">
            <v>0</v>
          </cell>
        </row>
        <row r="652">
          <cell r="DH652">
            <v>0</v>
          </cell>
          <cell r="DI652">
            <v>0</v>
          </cell>
          <cell r="DJ652">
            <v>0</v>
          </cell>
          <cell r="DK652">
            <v>0</v>
          </cell>
          <cell r="DL652">
            <v>0</v>
          </cell>
          <cell r="DM652">
            <v>0</v>
          </cell>
          <cell r="DN652">
            <v>0</v>
          </cell>
          <cell r="DO652">
            <v>0</v>
          </cell>
          <cell r="DP652">
            <v>0</v>
          </cell>
          <cell r="DQ652">
            <v>0</v>
          </cell>
          <cell r="DR652">
            <v>0</v>
          </cell>
          <cell r="DS652">
            <v>0</v>
          </cell>
          <cell r="DU652">
            <v>0</v>
          </cell>
          <cell r="DV652">
            <v>0</v>
          </cell>
          <cell r="DW652">
            <v>0</v>
          </cell>
          <cell r="DX652">
            <v>0</v>
          </cell>
          <cell r="DY652">
            <v>0</v>
          </cell>
          <cell r="DZ652">
            <v>0</v>
          </cell>
          <cell r="EA652">
            <v>0</v>
          </cell>
          <cell r="EB652">
            <v>0</v>
          </cell>
          <cell r="EC652">
            <v>0</v>
          </cell>
          <cell r="ED652">
            <v>0</v>
          </cell>
          <cell r="EE652">
            <v>0</v>
          </cell>
          <cell r="EF652">
            <v>0</v>
          </cell>
        </row>
        <row r="653">
          <cell r="DH653">
            <v>0</v>
          </cell>
          <cell r="DI653">
            <v>0</v>
          </cell>
          <cell r="DJ653">
            <v>0</v>
          </cell>
          <cell r="DK653">
            <v>0</v>
          </cell>
          <cell r="DL653">
            <v>0</v>
          </cell>
          <cell r="DM653">
            <v>0</v>
          </cell>
          <cell r="DN653">
            <v>0</v>
          </cell>
          <cell r="DO653">
            <v>0</v>
          </cell>
          <cell r="DP653">
            <v>0</v>
          </cell>
          <cell r="DQ653">
            <v>0</v>
          </cell>
          <cell r="DR653">
            <v>0</v>
          </cell>
          <cell r="DS653">
            <v>0</v>
          </cell>
          <cell r="DU653">
            <v>0</v>
          </cell>
          <cell r="DV653">
            <v>0</v>
          </cell>
          <cell r="DW653">
            <v>0</v>
          </cell>
          <cell r="DX653">
            <v>0</v>
          </cell>
          <cell r="DY653">
            <v>0</v>
          </cell>
          <cell r="DZ653">
            <v>0</v>
          </cell>
          <cell r="EA653">
            <v>0</v>
          </cell>
          <cell r="EB653">
            <v>0</v>
          </cell>
          <cell r="EC653">
            <v>0</v>
          </cell>
          <cell r="ED653">
            <v>0</v>
          </cell>
          <cell r="EE653">
            <v>0</v>
          </cell>
          <cell r="EF653">
            <v>0</v>
          </cell>
        </row>
        <row r="654">
          <cell r="DH654">
            <v>0</v>
          </cell>
          <cell r="DI654">
            <v>0</v>
          </cell>
          <cell r="DJ654">
            <v>0</v>
          </cell>
          <cell r="DK654">
            <v>0</v>
          </cell>
          <cell r="DL654">
            <v>0</v>
          </cell>
          <cell r="DM654">
            <v>0</v>
          </cell>
          <cell r="DN654">
            <v>0</v>
          </cell>
          <cell r="DO654">
            <v>0</v>
          </cell>
          <cell r="DP654">
            <v>0</v>
          </cell>
          <cell r="DQ654">
            <v>0</v>
          </cell>
          <cell r="DR654">
            <v>0</v>
          </cell>
          <cell r="DS654">
            <v>0</v>
          </cell>
          <cell r="DU654">
            <v>0</v>
          </cell>
          <cell r="DV654">
            <v>0</v>
          </cell>
          <cell r="DW654">
            <v>0</v>
          </cell>
          <cell r="DX654">
            <v>0</v>
          </cell>
          <cell r="DY654">
            <v>0</v>
          </cell>
          <cell r="DZ654">
            <v>0</v>
          </cell>
          <cell r="EA654">
            <v>0</v>
          </cell>
          <cell r="EB654">
            <v>0</v>
          </cell>
          <cell r="EC654">
            <v>0</v>
          </cell>
          <cell r="ED654">
            <v>0</v>
          </cell>
          <cell r="EE654">
            <v>0</v>
          </cell>
          <cell r="EF654">
            <v>0</v>
          </cell>
        </row>
        <row r="655">
          <cell r="DH655">
            <v>0</v>
          </cell>
          <cell r="DI655">
            <v>0</v>
          </cell>
          <cell r="DJ655">
            <v>0</v>
          </cell>
          <cell r="DK655">
            <v>0</v>
          </cell>
          <cell r="DL655">
            <v>0</v>
          </cell>
          <cell r="DM655">
            <v>0</v>
          </cell>
          <cell r="DN655">
            <v>0</v>
          </cell>
          <cell r="DO655">
            <v>0</v>
          </cell>
          <cell r="DP655">
            <v>0</v>
          </cell>
          <cell r="DQ655">
            <v>0</v>
          </cell>
          <cell r="DR655">
            <v>0</v>
          </cell>
          <cell r="DS655">
            <v>0</v>
          </cell>
          <cell r="DU655">
            <v>0</v>
          </cell>
          <cell r="DV655">
            <v>0</v>
          </cell>
          <cell r="DW655">
            <v>0</v>
          </cell>
          <cell r="DX655">
            <v>0</v>
          </cell>
          <cell r="DY655">
            <v>0</v>
          </cell>
          <cell r="DZ655">
            <v>0</v>
          </cell>
          <cell r="EA655">
            <v>0</v>
          </cell>
          <cell r="EB655">
            <v>0</v>
          </cell>
          <cell r="EC655">
            <v>0</v>
          </cell>
          <cell r="ED655">
            <v>0</v>
          </cell>
          <cell r="EE655">
            <v>0</v>
          </cell>
          <cell r="EF655">
            <v>0</v>
          </cell>
        </row>
        <row r="656">
          <cell r="DH656">
            <v>0</v>
          </cell>
          <cell r="DI656">
            <v>0</v>
          </cell>
          <cell r="DJ656">
            <v>0</v>
          </cell>
          <cell r="DK656">
            <v>0</v>
          </cell>
          <cell r="DL656">
            <v>0</v>
          </cell>
          <cell r="DM656">
            <v>0</v>
          </cell>
          <cell r="DN656">
            <v>0</v>
          </cell>
          <cell r="DO656">
            <v>0</v>
          </cell>
          <cell r="DP656">
            <v>0</v>
          </cell>
          <cell r="DQ656">
            <v>0</v>
          </cell>
          <cell r="DR656">
            <v>0</v>
          </cell>
          <cell r="DS656">
            <v>0</v>
          </cell>
          <cell r="DU656">
            <v>0</v>
          </cell>
          <cell r="DV656">
            <v>0</v>
          </cell>
          <cell r="DW656">
            <v>0</v>
          </cell>
          <cell r="DX656">
            <v>0</v>
          </cell>
          <cell r="DY656">
            <v>0</v>
          </cell>
          <cell r="DZ656">
            <v>0</v>
          </cell>
          <cell r="EA656">
            <v>0</v>
          </cell>
          <cell r="EB656">
            <v>0</v>
          </cell>
          <cell r="EC656">
            <v>0</v>
          </cell>
          <cell r="ED656">
            <v>0</v>
          </cell>
          <cell r="EE656">
            <v>0</v>
          </cell>
          <cell r="EF656">
            <v>0</v>
          </cell>
        </row>
        <row r="657">
          <cell r="DH657">
            <v>0</v>
          </cell>
          <cell r="DI657">
            <v>0</v>
          </cell>
          <cell r="DJ657">
            <v>0</v>
          </cell>
          <cell r="DK657">
            <v>0</v>
          </cell>
          <cell r="DL657">
            <v>0</v>
          </cell>
          <cell r="DM657">
            <v>0</v>
          </cell>
          <cell r="DN657">
            <v>0</v>
          </cell>
          <cell r="DO657">
            <v>0</v>
          </cell>
          <cell r="DP657">
            <v>0</v>
          </cell>
          <cell r="DQ657">
            <v>0</v>
          </cell>
          <cell r="DR657">
            <v>0</v>
          </cell>
          <cell r="DS657">
            <v>0</v>
          </cell>
          <cell r="DU657">
            <v>0</v>
          </cell>
          <cell r="DV657">
            <v>0</v>
          </cell>
          <cell r="DW657">
            <v>0</v>
          </cell>
          <cell r="DX657">
            <v>0</v>
          </cell>
          <cell r="DY657">
            <v>0</v>
          </cell>
          <cell r="DZ657">
            <v>0</v>
          </cell>
          <cell r="EA657">
            <v>0</v>
          </cell>
          <cell r="EB657">
            <v>0</v>
          </cell>
          <cell r="EC657">
            <v>0</v>
          </cell>
          <cell r="ED657">
            <v>0</v>
          </cell>
          <cell r="EE657">
            <v>0</v>
          </cell>
          <cell r="EF657">
            <v>0</v>
          </cell>
        </row>
        <row r="658">
          <cell r="DH658">
            <v>0</v>
          </cell>
          <cell r="DI658">
            <v>0</v>
          </cell>
          <cell r="DJ658">
            <v>0</v>
          </cell>
          <cell r="DK658">
            <v>0</v>
          </cell>
          <cell r="DL658">
            <v>0</v>
          </cell>
          <cell r="DM658">
            <v>0</v>
          </cell>
          <cell r="DN658">
            <v>0</v>
          </cell>
          <cell r="DO658">
            <v>0</v>
          </cell>
          <cell r="DP658">
            <v>0</v>
          </cell>
          <cell r="DQ658">
            <v>0</v>
          </cell>
          <cell r="DR658">
            <v>0</v>
          </cell>
          <cell r="DS658">
            <v>0</v>
          </cell>
          <cell r="DU658">
            <v>0</v>
          </cell>
          <cell r="DV658">
            <v>0</v>
          </cell>
          <cell r="DW658">
            <v>0</v>
          </cell>
          <cell r="DX658">
            <v>0</v>
          </cell>
          <cell r="DY658">
            <v>0</v>
          </cell>
          <cell r="DZ658">
            <v>0</v>
          </cell>
          <cell r="EA658">
            <v>0</v>
          </cell>
          <cell r="EB658">
            <v>0</v>
          </cell>
          <cell r="EC658">
            <v>0</v>
          </cell>
          <cell r="ED658">
            <v>0</v>
          </cell>
          <cell r="EE658">
            <v>0</v>
          </cell>
          <cell r="EF658">
            <v>0</v>
          </cell>
        </row>
        <row r="659">
          <cell r="DH659">
            <v>0</v>
          </cell>
          <cell r="DI659">
            <v>0</v>
          </cell>
          <cell r="DJ659">
            <v>0</v>
          </cell>
          <cell r="DK659">
            <v>0</v>
          </cell>
          <cell r="DL659">
            <v>0</v>
          </cell>
          <cell r="DM659">
            <v>0</v>
          </cell>
          <cell r="DN659">
            <v>0</v>
          </cell>
          <cell r="DO659">
            <v>0</v>
          </cell>
          <cell r="DP659">
            <v>0</v>
          </cell>
          <cell r="DQ659">
            <v>0</v>
          </cell>
          <cell r="DR659">
            <v>0</v>
          </cell>
          <cell r="DS659">
            <v>0</v>
          </cell>
          <cell r="DU659">
            <v>0</v>
          </cell>
          <cell r="DV659">
            <v>0</v>
          </cell>
          <cell r="DW659">
            <v>0</v>
          </cell>
          <cell r="DX659">
            <v>0</v>
          </cell>
          <cell r="DY659">
            <v>0</v>
          </cell>
          <cell r="DZ659">
            <v>0</v>
          </cell>
          <cell r="EA659">
            <v>0</v>
          </cell>
          <cell r="EB659">
            <v>0</v>
          </cell>
          <cell r="EC659">
            <v>0</v>
          </cell>
          <cell r="ED659">
            <v>0</v>
          </cell>
          <cell r="EE659">
            <v>0</v>
          </cell>
          <cell r="EF659">
            <v>0</v>
          </cell>
        </row>
        <row r="660">
          <cell r="DH660">
            <v>0</v>
          </cell>
          <cell r="DI660">
            <v>0</v>
          </cell>
          <cell r="DJ660">
            <v>0</v>
          </cell>
          <cell r="DK660">
            <v>0</v>
          </cell>
          <cell r="DL660">
            <v>0</v>
          </cell>
          <cell r="DM660">
            <v>0</v>
          </cell>
          <cell r="DN660">
            <v>0</v>
          </cell>
          <cell r="DO660">
            <v>0</v>
          </cell>
          <cell r="DP660">
            <v>0</v>
          </cell>
          <cell r="DQ660">
            <v>0</v>
          </cell>
          <cell r="DR660">
            <v>0</v>
          </cell>
          <cell r="DS660">
            <v>0</v>
          </cell>
          <cell r="DU660">
            <v>0</v>
          </cell>
          <cell r="DV660">
            <v>0</v>
          </cell>
          <cell r="DW660">
            <v>0</v>
          </cell>
          <cell r="DX660">
            <v>0</v>
          </cell>
          <cell r="DY660">
            <v>0</v>
          </cell>
          <cell r="DZ660">
            <v>0</v>
          </cell>
          <cell r="EA660">
            <v>0</v>
          </cell>
          <cell r="EB660">
            <v>0</v>
          </cell>
          <cell r="EC660">
            <v>0</v>
          </cell>
          <cell r="ED660">
            <v>0</v>
          </cell>
          <cell r="EE660">
            <v>0</v>
          </cell>
          <cell r="EF660">
            <v>0</v>
          </cell>
        </row>
        <row r="661">
          <cell r="DH661">
            <v>0</v>
          </cell>
          <cell r="DI661">
            <v>0</v>
          </cell>
          <cell r="DJ661">
            <v>0</v>
          </cell>
          <cell r="DK661">
            <v>0</v>
          </cell>
          <cell r="DL661">
            <v>0</v>
          </cell>
          <cell r="DM661">
            <v>0</v>
          </cell>
          <cell r="DN661">
            <v>0</v>
          </cell>
          <cell r="DO661">
            <v>0</v>
          </cell>
          <cell r="DP661">
            <v>0</v>
          </cell>
          <cell r="DQ661">
            <v>0</v>
          </cell>
          <cell r="DR661">
            <v>0</v>
          </cell>
          <cell r="DS661">
            <v>0</v>
          </cell>
          <cell r="DU661">
            <v>0</v>
          </cell>
          <cell r="DV661">
            <v>0</v>
          </cell>
          <cell r="DW661">
            <v>0</v>
          </cell>
          <cell r="DX661">
            <v>0</v>
          </cell>
          <cell r="DY661">
            <v>0</v>
          </cell>
          <cell r="DZ661">
            <v>0</v>
          </cell>
          <cell r="EA661">
            <v>0</v>
          </cell>
          <cell r="EB661">
            <v>0</v>
          </cell>
          <cell r="EC661">
            <v>0</v>
          </cell>
          <cell r="ED661">
            <v>0</v>
          </cell>
          <cell r="EE661">
            <v>0</v>
          </cell>
          <cell r="EF661">
            <v>0</v>
          </cell>
        </row>
        <row r="662">
          <cell r="DH662">
            <v>0</v>
          </cell>
          <cell r="DI662">
            <v>0</v>
          </cell>
          <cell r="DJ662">
            <v>0</v>
          </cell>
          <cell r="DK662">
            <v>0</v>
          </cell>
          <cell r="DL662">
            <v>0</v>
          </cell>
          <cell r="DM662">
            <v>0</v>
          </cell>
          <cell r="DN662">
            <v>0</v>
          </cell>
          <cell r="DO662">
            <v>0</v>
          </cell>
          <cell r="DP662">
            <v>0</v>
          </cell>
          <cell r="DQ662">
            <v>0</v>
          </cell>
          <cell r="DR662">
            <v>0</v>
          </cell>
          <cell r="DS662">
            <v>0</v>
          </cell>
          <cell r="DU662">
            <v>0</v>
          </cell>
          <cell r="DV662">
            <v>0</v>
          </cell>
          <cell r="DW662">
            <v>0</v>
          </cell>
          <cell r="DX662">
            <v>0</v>
          </cell>
          <cell r="DY662">
            <v>0</v>
          </cell>
          <cell r="DZ662">
            <v>0</v>
          </cell>
          <cell r="EA662">
            <v>0</v>
          </cell>
          <cell r="EB662">
            <v>0</v>
          </cell>
          <cell r="EC662">
            <v>0</v>
          </cell>
          <cell r="ED662">
            <v>0</v>
          </cell>
          <cell r="EE662">
            <v>0</v>
          </cell>
          <cell r="EF662">
            <v>0</v>
          </cell>
        </row>
        <row r="663"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0</v>
          </cell>
          <cell r="EB663">
            <v>0</v>
          </cell>
          <cell r="EC663">
            <v>0</v>
          </cell>
          <cell r="ED663">
            <v>0</v>
          </cell>
          <cell r="EE663">
            <v>0</v>
          </cell>
          <cell r="EF663">
            <v>0</v>
          </cell>
        </row>
        <row r="664">
          <cell r="DH664">
            <v>0</v>
          </cell>
          <cell r="DI664">
            <v>0</v>
          </cell>
          <cell r="DJ664">
            <v>0</v>
          </cell>
          <cell r="DK664">
            <v>0</v>
          </cell>
          <cell r="DL664">
            <v>0</v>
          </cell>
          <cell r="DM664">
            <v>0</v>
          </cell>
          <cell r="DN664">
            <v>0</v>
          </cell>
          <cell r="DO664">
            <v>0</v>
          </cell>
          <cell r="DP664">
            <v>0</v>
          </cell>
          <cell r="DQ664">
            <v>0</v>
          </cell>
          <cell r="DR664">
            <v>0</v>
          </cell>
          <cell r="DS664">
            <v>0</v>
          </cell>
          <cell r="DU664">
            <v>0</v>
          </cell>
          <cell r="DV664">
            <v>0</v>
          </cell>
          <cell r="DW664">
            <v>0</v>
          </cell>
          <cell r="DX664">
            <v>0</v>
          </cell>
          <cell r="DY664">
            <v>0</v>
          </cell>
          <cell r="DZ664">
            <v>0</v>
          </cell>
          <cell r="EA664">
            <v>0</v>
          </cell>
          <cell r="EB664">
            <v>0</v>
          </cell>
          <cell r="EC664">
            <v>0</v>
          </cell>
          <cell r="ED664">
            <v>0</v>
          </cell>
          <cell r="EE664">
            <v>0</v>
          </cell>
          <cell r="EF664">
            <v>0</v>
          </cell>
        </row>
        <row r="665">
          <cell r="DH665">
            <v>0</v>
          </cell>
          <cell r="DI665">
            <v>0</v>
          </cell>
          <cell r="DJ665">
            <v>0</v>
          </cell>
          <cell r="DK665">
            <v>0</v>
          </cell>
          <cell r="DL665">
            <v>0</v>
          </cell>
          <cell r="DM665">
            <v>0</v>
          </cell>
          <cell r="DN665">
            <v>0</v>
          </cell>
          <cell r="DO665">
            <v>0</v>
          </cell>
          <cell r="DP665">
            <v>0</v>
          </cell>
          <cell r="DQ665">
            <v>0</v>
          </cell>
          <cell r="DR665">
            <v>0</v>
          </cell>
          <cell r="DS665">
            <v>0</v>
          </cell>
          <cell r="DU665">
            <v>0</v>
          </cell>
          <cell r="DV665">
            <v>0</v>
          </cell>
          <cell r="DW665">
            <v>0</v>
          </cell>
          <cell r="DX665">
            <v>0</v>
          </cell>
          <cell r="DY665">
            <v>0</v>
          </cell>
          <cell r="DZ665">
            <v>0</v>
          </cell>
          <cell r="EA665">
            <v>0</v>
          </cell>
          <cell r="EB665">
            <v>0</v>
          </cell>
          <cell r="EC665">
            <v>0</v>
          </cell>
          <cell r="ED665">
            <v>0</v>
          </cell>
          <cell r="EE665">
            <v>0</v>
          </cell>
          <cell r="EF665">
            <v>0</v>
          </cell>
        </row>
        <row r="666">
          <cell r="DH666">
            <v>0</v>
          </cell>
          <cell r="DI666">
            <v>0</v>
          </cell>
          <cell r="DJ666">
            <v>0</v>
          </cell>
          <cell r="DK666">
            <v>0</v>
          </cell>
          <cell r="DL666">
            <v>0</v>
          </cell>
          <cell r="DM666">
            <v>0</v>
          </cell>
          <cell r="DN666">
            <v>0</v>
          </cell>
          <cell r="DO666">
            <v>0</v>
          </cell>
          <cell r="DP666">
            <v>0</v>
          </cell>
          <cell r="DQ666">
            <v>0</v>
          </cell>
          <cell r="DR666">
            <v>0</v>
          </cell>
          <cell r="DS666">
            <v>0</v>
          </cell>
          <cell r="DU666">
            <v>0</v>
          </cell>
          <cell r="DV666">
            <v>0</v>
          </cell>
          <cell r="DW666">
            <v>0</v>
          </cell>
          <cell r="DX666">
            <v>0</v>
          </cell>
          <cell r="DY666">
            <v>0</v>
          </cell>
          <cell r="DZ666">
            <v>0</v>
          </cell>
          <cell r="EA666">
            <v>0</v>
          </cell>
          <cell r="EB666">
            <v>0</v>
          </cell>
          <cell r="EC666">
            <v>0</v>
          </cell>
          <cell r="ED666">
            <v>0</v>
          </cell>
          <cell r="EE666">
            <v>0</v>
          </cell>
          <cell r="EF666">
            <v>0</v>
          </cell>
        </row>
        <row r="667">
          <cell r="DH667">
            <v>0</v>
          </cell>
          <cell r="DI667">
            <v>0</v>
          </cell>
          <cell r="DJ667">
            <v>0</v>
          </cell>
          <cell r="DK667">
            <v>0</v>
          </cell>
          <cell r="DL667">
            <v>0</v>
          </cell>
          <cell r="DM667">
            <v>0</v>
          </cell>
          <cell r="DN667">
            <v>0</v>
          </cell>
          <cell r="DO667">
            <v>0</v>
          </cell>
          <cell r="DP667">
            <v>0</v>
          </cell>
          <cell r="DQ667">
            <v>0</v>
          </cell>
          <cell r="DR667">
            <v>0</v>
          </cell>
          <cell r="DS667">
            <v>0</v>
          </cell>
          <cell r="DU667">
            <v>0</v>
          </cell>
          <cell r="DV667">
            <v>0</v>
          </cell>
          <cell r="DW667">
            <v>0</v>
          </cell>
          <cell r="DX667">
            <v>0</v>
          </cell>
          <cell r="DY667">
            <v>0</v>
          </cell>
          <cell r="DZ667">
            <v>0</v>
          </cell>
          <cell r="EA667">
            <v>0</v>
          </cell>
          <cell r="EB667">
            <v>0</v>
          </cell>
          <cell r="EC667">
            <v>0</v>
          </cell>
          <cell r="ED667">
            <v>0</v>
          </cell>
          <cell r="EE667">
            <v>0</v>
          </cell>
          <cell r="EF667">
            <v>0</v>
          </cell>
        </row>
        <row r="668">
          <cell r="DH668">
            <v>0</v>
          </cell>
          <cell r="DI668">
            <v>0</v>
          </cell>
          <cell r="DJ668">
            <v>0</v>
          </cell>
          <cell r="DK668">
            <v>0</v>
          </cell>
          <cell r="DL668">
            <v>0</v>
          </cell>
          <cell r="DM668">
            <v>0</v>
          </cell>
          <cell r="DN668">
            <v>0</v>
          </cell>
          <cell r="DO668">
            <v>0</v>
          </cell>
          <cell r="DP668">
            <v>0</v>
          </cell>
          <cell r="DQ668">
            <v>0</v>
          </cell>
          <cell r="DR668">
            <v>0</v>
          </cell>
          <cell r="DS668">
            <v>0</v>
          </cell>
          <cell r="DU668">
            <v>0</v>
          </cell>
          <cell r="DV668">
            <v>0</v>
          </cell>
          <cell r="DW668">
            <v>0</v>
          </cell>
          <cell r="DX668">
            <v>0</v>
          </cell>
          <cell r="DY668">
            <v>0</v>
          </cell>
          <cell r="DZ668">
            <v>0</v>
          </cell>
          <cell r="EA668">
            <v>0</v>
          </cell>
          <cell r="EB668">
            <v>0</v>
          </cell>
          <cell r="EC668">
            <v>0</v>
          </cell>
          <cell r="ED668">
            <v>0</v>
          </cell>
          <cell r="EE668">
            <v>0</v>
          </cell>
          <cell r="EF668">
            <v>0</v>
          </cell>
        </row>
        <row r="669">
          <cell r="DH669">
            <v>0</v>
          </cell>
          <cell r="DI669">
            <v>0</v>
          </cell>
          <cell r="DJ669">
            <v>0</v>
          </cell>
          <cell r="DK669">
            <v>0</v>
          </cell>
          <cell r="DL669">
            <v>0</v>
          </cell>
          <cell r="DM669">
            <v>0</v>
          </cell>
          <cell r="DN669">
            <v>0</v>
          </cell>
          <cell r="DO669">
            <v>0</v>
          </cell>
          <cell r="DP669">
            <v>0</v>
          </cell>
          <cell r="DQ669">
            <v>0</v>
          </cell>
          <cell r="DR669">
            <v>0</v>
          </cell>
          <cell r="DS669">
            <v>0</v>
          </cell>
          <cell r="DU669">
            <v>0</v>
          </cell>
          <cell r="DV669">
            <v>0</v>
          </cell>
          <cell r="DW669">
            <v>0</v>
          </cell>
          <cell r="DX669">
            <v>0</v>
          </cell>
          <cell r="DY669">
            <v>0</v>
          </cell>
          <cell r="DZ669">
            <v>0</v>
          </cell>
          <cell r="EA669">
            <v>0</v>
          </cell>
          <cell r="EB669">
            <v>0</v>
          </cell>
          <cell r="EC669">
            <v>0</v>
          </cell>
          <cell r="ED669">
            <v>0</v>
          </cell>
          <cell r="EE669">
            <v>0</v>
          </cell>
          <cell r="EF669">
            <v>0</v>
          </cell>
        </row>
        <row r="670">
          <cell r="DH670">
            <v>0</v>
          </cell>
          <cell r="DI670">
            <v>0</v>
          </cell>
          <cell r="DJ670">
            <v>0</v>
          </cell>
          <cell r="DK670">
            <v>0</v>
          </cell>
          <cell r="DL670">
            <v>0</v>
          </cell>
          <cell r="DM670">
            <v>0</v>
          </cell>
          <cell r="DN670">
            <v>0</v>
          </cell>
          <cell r="DO670">
            <v>0</v>
          </cell>
          <cell r="DP670">
            <v>0</v>
          </cell>
          <cell r="DQ670">
            <v>0</v>
          </cell>
          <cell r="DR670">
            <v>0</v>
          </cell>
          <cell r="DS670">
            <v>0</v>
          </cell>
          <cell r="DU670">
            <v>0</v>
          </cell>
          <cell r="DV670">
            <v>0</v>
          </cell>
          <cell r="DW670">
            <v>0</v>
          </cell>
          <cell r="DX670">
            <v>0</v>
          </cell>
          <cell r="DY670">
            <v>0</v>
          </cell>
          <cell r="DZ670">
            <v>0</v>
          </cell>
          <cell r="EA670">
            <v>0</v>
          </cell>
          <cell r="EB670">
            <v>0</v>
          </cell>
          <cell r="EC670">
            <v>0</v>
          </cell>
          <cell r="ED670">
            <v>0</v>
          </cell>
          <cell r="EE670">
            <v>0</v>
          </cell>
          <cell r="EF670">
            <v>0</v>
          </cell>
        </row>
        <row r="671">
          <cell r="DH671">
            <v>0</v>
          </cell>
          <cell r="DI671">
            <v>0</v>
          </cell>
          <cell r="DJ671">
            <v>0</v>
          </cell>
          <cell r="DK671">
            <v>0</v>
          </cell>
          <cell r="DL671">
            <v>0</v>
          </cell>
          <cell r="DM671">
            <v>0</v>
          </cell>
          <cell r="DN671">
            <v>0</v>
          </cell>
          <cell r="DO671">
            <v>0</v>
          </cell>
          <cell r="DP671">
            <v>0</v>
          </cell>
          <cell r="DQ671">
            <v>0</v>
          </cell>
          <cell r="DR671">
            <v>0</v>
          </cell>
          <cell r="DS671">
            <v>0</v>
          </cell>
          <cell r="DU671">
            <v>0</v>
          </cell>
          <cell r="DV671">
            <v>0</v>
          </cell>
          <cell r="DW671">
            <v>0</v>
          </cell>
          <cell r="DX671">
            <v>0</v>
          </cell>
          <cell r="DY671">
            <v>0</v>
          </cell>
          <cell r="DZ671">
            <v>0</v>
          </cell>
          <cell r="EA671">
            <v>0</v>
          </cell>
          <cell r="EB671">
            <v>0</v>
          </cell>
          <cell r="EC671">
            <v>0</v>
          </cell>
          <cell r="ED671">
            <v>0</v>
          </cell>
          <cell r="EE671">
            <v>0</v>
          </cell>
          <cell r="EF671">
            <v>0</v>
          </cell>
        </row>
        <row r="672">
          <cell r="DH672">
            <v>0</v>
          </cell>
          <cell r="DI672">
            <v>0</v>
          </cell>
          <cell r="DJ672">
            <v>0</v>
          </cell>
          <cell r="DK672">
            <v>0</v>
          </cell>
          <cell r="DL672">
            <v>0</v>
          </cell>
          <cell r="DM672">
            <v>0</v>
          </cell>
          <cell r="DN672">
            <v>0</v>
          </cell>
          <cell r="DO672">
            <v>0</v>
          </cell>
          <cell r="DP672">
            <v>0</v>
          </cell>
          <cell r="DQ672">
            <v>0</v>
          </cell>
          <cell r="DR672">
            <v>0</v>
          </cell>
          <cell r="DS672">
            <v>0</v>
          </cell>
          <cell r="DU672">
            <v>0</v>
          </cell>
          <cell r="DV672">
            <v>0</v>
          </cell>
          <cell r="DW672">
            <v>0</v>
          </cell>
          <cell r="DX672">
            <v>0</v>
          </cell>
          <cell r="DY672">
            <v>0</v>
          </cell>
          <cell r="DZ672">
            <v>0</v>
          </cell>
          <cell r="EA672">
            <v>0</v>
          </cell>
          <cell r="EB672">
            <v>0</v>
          </cell>
          <cell r="EC672">
            <v>0</v>
          </cell>
          <cell r="ED672">
            <v>0</v>
          </cell>
          <cell r="EE672">
            <v>0</v>
          </cell>
          <cell r="EF672">
            <v>0</v>
          </cell>
        </row>
        <row r="673">
          <cell r="DH673">
            <v>0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>
            <v>0</v>
          </cell>
          <cell r="DN673">
            <v>0</v>
          </cell>
          <cell r="DO673">
            <v>0</v>
          </cell>
          <cell r="DP673">
            <v>0</v>
          </cell>
          <cell r="DQ673">
            <v>0</v>
          </cell>
          <cell r="DR673">
            <v>0</v>
          </cell>
          <cell r="DS673">
            <v>0</v>
          </cell>
          <cell r="DU673">
            <v>0</v>
          </cell>
          <cell r="DV673">
            <v>0</v>
          </cell>
          <cell r="DW673">
            <v>0</v>
          </cell>
          <cell r="DX673">
            <v>0</v>
          </cell>
          <cell r="DY673">
            <v>0</v>
          </cell>
          <cell r="DZ673">
            <v>0</v>
          </cell>
          <cell r="EA673">
            <v>0</v>
          </cell>
          <cell r="EB673">
            <v>0</v>
          </cell>
          <cell r="EC673">
            <v>0</v>
          </cell>
          <cell r="ED673">
            <v>0</v>
          </cell>
          <cell r="EE673">
            <v>0</v>
          </cell>
          <cell r="EF673">
            <v>0</v>
          </cell>
        </row>
        <row r="674">
          <cell r="DH674">
            <v>0</v>
          </cell>
          <cell r="DI674">
            <v>0</v>
          </cell>
          <cell r="DJ674">
            <v>0</v>
          </cell>
          <cell r="DK674">
            <v>0</v>
          </cell>
          <cell r="DL674">
            <v>0</v>
          </cell>
          <cell r="DM674">
            <v>0</v>
          </cell>
          <cell r="DN674">
            <v>0</v>
          </cell>
          <cell r="DO674">
            <v>0</v>
          </cell>
          <cell r="DP674">
            <v>0</v>
          </cell>
          <cell r="DQ674">
            <v>0</v>
          </cell>
          <cell r="DR674">
            <v>0</v>
          </cell>
          <cell r="DS674">
            <v>0</v>
          </cell>
          <cell r="DU674">
            <v>0</v>
          </cell>
          <cell r="DV674">
            <v>0</v>
          </cell>
          <cell r="DW674">
            <v>0</v>
          </cell>
          <cell r="DX674">
            <v>0</v>
          </cell>
          <cell r="DY674">
            <v>0</v>
          </cell>
          <cell r="DZ674">
            <v>0</v>
          </cell>
          <cell r="EA674">
            <v>0</v>
          </cell>
          <cell r="EB674">
            <v>0</v>
          </cell>
          <cell r="EC674">
            <v>0</v>
          </cell>
          <cell r="ED674">
            <v>0</v>
          </cell>
          <cell r="EE674">
            <v>0</v>
          </cell>
          <cell r="EF674">
            <v>0</v>
          </cell>
        </row>
        <row r="675">
          <cell r="DH675">
            <v>0</v>
          </cell>
          <cell r="DI675">
            <v>0</v>
          </cell>
          <cell r="DJ675">
            <v>0</v>
          </cell>
          <cell r="DK675">
            <v>0</v>
          </cell>
          <cell r="DL675">
            <v>0</v>
          </cell>
          <cell r="DM675">
            <v>0</v>
          </cell>
          <cell r="DN675">
            <v>0</v>
          </cell>
          <cell r="DO675">
            <v>0</v>
          </cell>
          <cell r="DP675">
            <v>0</v>
          </cell>
          <cell r="DQ675">
            <v>0</v>
          </cell>
          <cell r="DR675">
            <v>0</v>
          </cell>
          <cell r="DS675">
            <v>0</v>
          </cell>
          <cell r="DU675">
            <v>0</v>
          </cell>
          <cell r="DV675">
            <v>0</v>
          </cell>
          <cell r="DW675">
            <v>0</v>
          </cell>
          <cell r="DX675">
            <v>0</v>
          </cell>
          <cell r="DY675">
            <v>0</v>
          </cell>
          <cell r="DZ675">
            <v>0</v>
          </cell>
          <cell r="EA675">
            <v>0</v>
          </cell>
          <cell r="EB675">
            <v>0</v>
          </cell>
          <cell r="EC675">
            <v>0</v>
          </cell>
          <cell r="ED675">
            <v>0</v>
          </cell>
          <cell r="EE675">
            <v>0</v>
          </cell>
          <cell r="EF675">
            <v>0</v>
          </cell>
        </row>
        <row r="676">
          <cell r="DH676">
            <v>0</v>
          </cell>
          <cell r="DI676">
            <v>0</v>
          </cell>
          <cell r="DJ676">
            <v>0</v>
          </cell>
          <cell r="DK676">
            <v>0</v>
          </cell>
          <cell r="DL676">
            <v>0</v>
          </cell>
          <cell r="DM676">
            <v>0</v>
          </cell>
          <cell r="DN676">
            <v>0</v>
          </cell>
          <cell r="DO676">
            <v>0</v>
          </cell>
          <cell r="DP676">
            <v>0</v>
          </cell>
          <cell r="DQ676">
            <v>0</v>
          </cell>
          <cell r="DR676">
            <v>0</v>
          </cell>
          <cell r="DS676">
            <v>0</v>
          </cell>
          <cell r="DU676">
            <v>0</v>
          </cell>
          <cell r="DV676">
            <v>0</v>
          </cell>
          <cell r="DW676">
            <v>0</v>
          </cell>
          <cell r="DX676">
            <v>0</v>
          </cell>
          <cell r="DY676">
            <v>0</v>
          </cell>
          <cell r="DZ676">
            <v>0</v>
          </cell>
          <cell r="EA676">
            <v>0</v>
          </cell>
          <cell r="EB676">
            <v>0</v>
          </cell>
          <cell r="EC676">
            <v>0</v>
          </cell>
          <cell r="ED676">
            <v>0</v>
          </cell>
          <cell r="EE676">
            <v>0</v>
          </cell>
          <cell r="EF676">
            <v>0</v>
          </cell>
        </row>
        <row r="677">
          <cell r="DH677">
            <v>0</v>
          </cell>
          <cell r="DI677">
            <v>0</v>
          </cell>
          <cell r="DJ677">
            <v>0</v>
          </cell>
          <cell r="DK677">
            <v>0</v>
          </cell>
          <cell r="DL677">
            <v>0</v>
          </cell>
          <cell r="DM677">
            <v>0</v>
          </cell>
          <cell r="DN677">
            <v>0</v>
          </cell>
          <cell r="DO677">
            <v>0</v>
          </cell>
          <cell r="DP677">
            <v>0</v>
          </cell>
          <cell r="DQ677">
            <v>0</v>
          </cell>
          <cell r="DR677">
            <v>0</v>
          </cell>
          <cell r="DS677">
            <v>0</v>
          </cell>
          <cell r="DU677">
            <v>0</v>
          </cell>
          <cell r="DV677">
            <v>0</v>
          </cell>
          <cell r="DW677">
            <v>0</v>
          </cell>
          <cell r="DX677">
            <v>0</v>
          </cell>
          <cell r="DY677">
            <v>0</v>
          </cell>
          <cell r="DZ677">
            <v>0</v>
          </cell>
          <cell r="EA677">
            <v>0</v>
          </cell>
          <cell r="EB677">
            <v>0</v>
          </cell>
          <cell r="EC677">
            <v>0</v>
          </cell>
          <cell r="ED677">
            <v>0</v>
          </cell>
          <cell r="EE677">
            <v>0</v>
          </cell>
          <cell r="EF677">
            <v>0</v>
          </cell>
        </row>
        <row r="678">
          <cell r="DH678">
            <v>0</v>
          </cell>
          <cell r="DI678">
            <v>0</v>
          </cell>
          <cell r="DJ678">
            <v>0</v>
          </cell>
          <cell r="DK678">
            <v>0</v>
          </cell>
          <cell r="DL678">
            <v>0</v>
          </cell>
          <cell r="DM678">
            <v>0</v>
          </cell>
          <cell r="DN678">
            <v>0</v>
          </cell>
          <cell r="DO678">
            <v>0</v>
          </cell>
          <cell r="DP678">
            <v>0</v>
          </cell>
          <cell r="DQ678">
            <v>0</v>
          </cell>
          <cell r="DR678">
            <v>0</v>
          </cell>
          <cell r="DS678">
            <v>0</v>
          </cell>
          <cell r="DU678">
            <v>0</v>
          </cell>
          <cell r="DV678">
            <v>0</v>
          </cell>
          <cell r="DW678">
            <v>0</v>
          </cell>
          <cell r="DX678">
            <v>0</v>
          </cell>
          <cell r="DY678">
            <v>0</v>
          </cell>
          <cell r="DZ678">
            <v>0</v>
          </cell>
          <cell r="EA678">
            <v>0</v>
          </cell>
          <cell r="EB678">
            <v>0</v>
          </cell>
          <cell r="EC678">
            <v>0</v>
          </cell>
          <cell r="ED678">
            <v>0</v>
          </cell>
          <cell r="EE678">
            <v>0</v>
          </cell>
          <cell r="EF678">
            <v>0</v>
          </cell>
        </row>
        <row r="679">
          <cell r="DH679">
            <v>0</v>
          </cell>
          <cell r="DI679">
            <v>0</v>
          </cell>
          <cell r="DJ679">
            <v>0</v>
          </cell>
          <cell r="DK679">
            <v>0</v>
          </cell>
          <cell r="DL679">
            <v>0</v>
          </cell>
          <cell r="DM679">
            <v>0</v>
          </cell>
          <cell r="DN679">
            <v>0</v>
          </cell>
          <cell r="DO679">
            <v>0</v>
          </cell>
          <cell r="DP679">
            <v>0</v>
          </cell>
          <cell r="DQ679">
            <v>0</v>
          </cell>
          <cell r="DR679">
            <v>0</v>
          </cell>
          <cell r="DS679">
            <v>0</v>
          </cell>
          <cell r="DU679">
            <v>0</v>
          </cell>
          <cell r="DV679">
            <v>0</v>
          </cell>
          <cell r="DW679">
            <v>0</v>
          </cell>
          <cell r="DX679">
            <v>0</v>
          </cell>
          <cell r="DY679">
            <v>0</v>
          </cell>
          <cell r="DZ679">
            <v>0</v>
          </cell>
          <cell r="EA679">
            <v>0</v>
          </cell>
          <cell r="EB679">
            <v>0</v>
          </cell>
          <cell r="EC679">
            <v>0</v>
          </cell>
          <cell r="ED679">
            <v>0</v>
          </cell>
          <cell r="EE679">
            <v>0</v>
          </cell>
          <cell r="EF679">
            <v>0</v>
          </cell>
        </row>
        <row r="680">
          <cell r="DH680">
            <v>0</v>
          </cell>
          <cell r="DI680">
            <v>0</v>
          </cell>
          <cell r="DJ680">
            <v>0</v>
          </cell>
          <cell r="DK680">
            <v>0</v>
          </cell>
          <cell r="DL680">
            <v>0</v>
          </cell>
          <cell r="DM680">
            <v>0</v>
          </cell>
          <cell r="DN680">
            <v>0</v>
          </cell>
          <cell r="DO680">
            <v>0</v>
          </cell>
          <cell r="DP680">
            <v>0</v>
          </cell>
          <cell r="DQ680">
            <v>0</v>
          </cell>
          <cell r="DR680">
            <v>0</v>
          </cell>
          <cell r="DS680">
            <v>0</v>
          </cell>
          <cell r="DU680">
            <v>0</v>
          </cell>
          <cell r="DV680">
            <v>0</v>
          </cell>
          <cell r="DW680">
            <v>0</v>
          </cell>
          <cell r="DX680">
            <v>0</v>
          </cell>
          <cell r="DY680">
            <v>0</v>
          </cell>
          <cell r="DZ680">
            <v>0</v>
          </cell>
          <cell r="EA680">
            <v>0</v>
          </cell>
          <cell r="EB680">
            <v>0</v>
          </cell>
          <cell r="EC680">
            <v>0</v>
          </cell>
          <cell r="ED680">
            <v>0</v>
          </cell>
          <cell r="EE680">
            <v>0</v>
          </cell>
          <cell r="EF680">
            <v>0</v>
          </cell>
        </row>
        <row r="681">
          <cell r="DH681">
            <v>0</v>
          </cell>
          <cell r="DI681">
            <v>0</v>
          </cell>
          <cell r="DJ681">
            <v>0</v>
          </cell>
          <cell r="DK681">
            <v>0</v>
          </cell>
          <cell r="DL681">
            <v>0</v>
          </cell>
          <cell r="DM681">
            <v>0</v>
          </cell>
          <cell r="DN681">
            <v>0</v>
          </cell>
          <cell r="DO681">
            <v>0</v>
          </cell>
          <cell r="DP681">
            <v>0</v>
          </cell>
          <cell r="DQ681">
            <v>0</v>
          </cell>
          <cell r="DR681">
            <v>0</v>
          </cell>
          <cell r="DS681">
            <v>0</v>
          </cell>
          <cell r="DU681">
            <v>0</v>
          </cell>
          <cell r="DV681">
            <v>0</v>
          </cell>
          <cell r="DW681">
            <v>0</v>
          </cell>
          <cell r="DX681">
            <v>0</v>
          </cell>
          <cell r="DY681">
            <v>0</v>
          </cell>
          <cell r="DZ681">
            <v>0</v>
          </cell>
          <cell r="EA681">
            <v>0</v>
          </cell>
          <cell r="EB681">
            <v>0</v>
          </cell>
          <cell r="EC681">
            <v>0</v>
          </cell>
          <cell r="ED681">
            <v>0</v>
          </cell>
          <cell r="EE681">
            <v>0</v>
          </cell>
          <cell r="EF681">
            <v>0</v>
          </cell>
        </row>
        <row r="682">
          <cell r="DH682">
            <v>0</v>
          </cell>
          <cell r="DI682">
            <v>0</v>
          </cell>
          <cell r="DJ682">
            <v>0</v>
          </cell>
          <cell r="DK682">
            <v>0</v>
          </cell>
          <cell r="DL682">
            <v>0</v>
          </cell>
          <cell r="DM682">
            <v>0</v>
          </cell>
          <cell r="DN682">
            <v>0</v>
          </cell>
          <cell r="DO682">
            <v>0</v>
          </cell>
          <cell r="DP682">
            <v>0</v>
          </cell>
          <cell r="DQ682">
            <v>0</v>
          </cell>
          <cell r="DR682">
            <v>0</v>
          </cell>
          <cell r="DS682">
            <v>0</v>
          </cell>
          <cell r="DU682">
            <v>0</v>
          </cell>
          <cell r="DV682">
            <v>0</v>
          </cell>
          <cell r="DW682">
            <v>0</v>
          </cell>
          <cell r="DX682">
            <v>0</v>
          </cell>
          <cell r="DY682">
            <v>0</v>
          </cell>
          <cell r="DZ682">
            <v>0</v>
          </cell>
          <cell r="EA682">
            <v>0</v>
          </cell>
          <cell r="EB682">
            <v>0</v>
          </cell>
          <cell r="EC682">
            <v>0</v>
          </cell>
          <cell r="ED682">
            <v>0</v>
          </cell>
          <cell r="EE682">
            <v>0</v>
          </cell>
          <cell r="EF682">
            <v>0</v>
          </cell>
        </row>
        <row r="683">
          <cell r="DH683">
            <v>0</v>
          </cell>
          <cell r="DI683">
            <v>0</v>
          </cell>
          <cell r="DJ683">
            <v>0</v>
          </cell>
          <cell r="DK683">
            <v>0</v>
          </cell>
          <cell r="DL683">
            <v>0</v>
          </cell>
          <cell r="DM683">
            <v>0</v>
          </cell>
          <cell r="DN683">
            <v>0</v>
          </cell>
          <cell r="DO683">
            <v>0</v>
          </cell>
          <cell r="DP683">
            <v>0</v>
          </cell>
          <cell r="DQ683">
            <v>0</v>
          </cell>
          <cell r="DR683">
            <v>0</v>
          </cell>
          <cell r="DS683">
            <v>0</v>
          </cell>
          <cell r="DU683">
            <v>0</v>
          </cell>
          <cell r="DV683">
            <v>0</v>
          </cell>
          <cell r="DW683">
            <v>0</v>
          </cell>
          <cell r="DX683">
            <v>0</v>
          </cell>
          <cell r="DY683">
            <v>0</v>
          </cell>
          <cell r="DZ683">
            <v>0</v>
          </cell>
          <cell r="EA683">
            <v>0</v>
          </cell>
          <cell r="EB683">
            <v>0</v>
          </cell>
          <cell r="EC683">
            <v>0</v>
          </cell>
          <cell r="ED683">
            <v>0</v>
          </cell>
          <cell r="EE683">
            <v>0</v>
          </cell>
          <cell r="EF683">
            <v>0</v>
          </cell>
        </row>
        <row r="684">
          <cell r="DH684">
            <v>0</v>
          </cell>
          <cell r="DI684">
            <v>0</v>
          </cell>
          <cell r="DJ684">
            <v>0</v>
          </cell>
          <cell r="DK684">
            <v>0</v>
          </cell>
          <cell r="DL684">
            <v>0</v>
          </cell>
          <cell r="DM684">
            <v>0</v>
          </cell>
          <cell r="DN684">
            <v>0</v>
          </cell>
          <cell r="DO684">
            <v>0</v>
          </cell>
          <cell r="DP684">
            <v>0</v>
          </cell>
          <cell r="DQ684">
            <v>0</v>
          </cell>
          <cell r="DR684">
            <v>0</v>
          </cell>
          <cell r="DS684">
            <v>0</v>
          </cell>
          <cell r="DU684">
            <v>0</v>
          </cell>
          <cell r="DV684">
            <v>0</v>
          </cell>
          <cell r="DW684">
            <v>0</v>
          </cell>
          <cell r="DX684">
            <v>0</v>
          </cell>
          <cell r="DY684">
            <v>0</v>
          </cell>
          <cell r="DZ684">
            <v>0</v>
          </cell>
          <cell r="EA684">
            <v>0</v>
          </cell>
          <cell r="EB684">
            <v>0</v>
          </cell>
          <cell r="EC684">
            <v>0</v>
          </cell>
          <cell r="ED684">
            <v>0</v>
          </cell>
          <cell r="EE684">
            <v>0</v>
          </cell>
          <cell r="EF684">
            <v>0</v>
          </cell>
        </row>
        <row r="685">
          <cell r="DH685">
            <v>0</v>
          </cell>
          <cell r="DI685">
            <v>0</v>
          </cell>
          <cell r="DJ685">
            <v>0</v>
          </cell>
          <cell r="DK685">
            <v>0</v>
          </cell>
          <cell r="DL685">
            <v>0</v>
          </cell>
          <cell r="DM685">
            <v>0</v>
          </cell>
          <cell r="DN685">
            <v>0</v>
          </cell>
          <cell r="DO685">
            <v>0</v>
          </cell>
          <cell r="DP685">
            <v>0</v>
          </cell>
          <cell r="DQ685">
            <v>0</v>
          </cell>
          <cell r="DR685">
            <v>0</v>
          </cell>
          <cell r="DS685">
            <v>0</v>
          </cell>
          <cell r="DU685">
            <v>0</v>
          </cell>
          <cell r="DV685">
            <v>0</v>
          </cell>
          <cell r="DW685">
            <v>0</v>
          </cell>
          <cell r="DX685">
            <v>0</v>
          </cell>
          <cell r="DY685">
            <v>0</v>
          </cell>
          <cell r="DZ685">
            <v>0</v>
          </cell>
          <cell r="EA685">
            <v>0</v>
          </cell>
          <cell r="EB685">
            <v>0</v>
          </cell>
          <cell r="EC685">
            <v>0</v>
          </cell>
          <cell r="ED685">
            <v>0</v>
          </cell>
          <cell r="EE685">
            <v>0</v>
          </cell>
          <cell r="EF685">
            <v>0</v>
          </cell>
        </row>
        <row r="686">
          <cell r="DH686">
            <v>0</v>
          </cell>
          <cell r="DI686">
            <v>0</v>
          </cell>
          <cell r="DJ686">
            <v>0</v>
          </cell>
          <cell r="DK686">
            <v>0</v>
          </cell>
          <cell r="DL686">
            <v>0</v>
          </cell>
          <cell r="DM686">
            <v>0</v>
          </cell>
          <cell r="DN686">
            <v>0</v>
          </cell>
          <cell r="DO686">
            <v>0</v>
          </cell>
          <cell r="DP686">
            <v>0</v>
          </cell>
          <cell r="DQ686">
            <v>0</v>
          </cell>
          <cell r="DR686">
            <v>0</v>
          </cell>
          <cell r="DS686">
            <v>0</v>
          </cell>
          <cell r="DU686">
            <v>0</v>
          </cell>
          <cell r="DV686">
            <v>0</v>
          </cell>
          <cell r="DW686">
            <v>0</v>
          </cell>
          <cell r="DX686">
            <v>0</v>
          </cell>
          <cell r="DY686">
            <v>0</v>
          </cell>
          <cell r="DZ686">
            <v>0</v>
          </cell>
          <cell r="EA686">
            <v>0</v>
          </cell>
          <cell r="EB686">
            <v>0</v>
          </cell>
          <cell r="EC686">
            <v>0</v>
          </cell>
          <cell r="ED686">
            <v>0</v>
          </cell>
          <cell r="EE686">
            <v>0</v>
          </cell>
          <cell r="EF686">
            <v>0</v>
          </cell>
        </row>
        <row r="687">
          <cell r="DH687">
            <v>0</v>
          </cell>
          <cell r="DI687">
            <v>0</v>
          </cell>
          <cell r="DJ687">
            <v>0</v>
          </cell>
          <cell r="DK687">
            <v>0</v>
          </cell>
          <cell r="DL687">
            <v>0</v>
          </cell>
          <cell r="DM687">
            <v>0</v>
          </cell>
          <cell r="DN687">
            <v>0</v>
          </cell>
          <cell r="DO687">
            <v>0</v>
          </cell>
          <cell r="DP687">
            <v>0</v>
          </cell>
          <cell r="DQ687">
            <v>0</v>
          </cell>
          <cell r="DR687">
            <v>0</v>
          </cell>
          <cell r="DS687">
            <v>0</v>
          </cell>
          <cell r="DU687">
            <v>0</v>
          </cell>
          <cell r="DV687">
            <v>0</v>
          </cell>
          <cell r="DW687">
            <v>0</v>
          </cell>
          <cell r="DX687">
            <v>0</v>
          </cell>
          <cell r="DY687">
            <v>0</v>
          </cell>
          <cell r="DZ687">
            <v>0</v>
          </cell>
          <cell r="EA687">
            <v>0</v>
          </cell>
          <cell r="EB687">
            <v>0</v>
          </cell>
          <cell r="EC687">
            <v>0</v>
          </cell>
          <cell r="ED687">
            <v>0</v>
          </cell>
          <cell r="EE687">
            <v>0</v>
          </cell>
          <cell r="EF687">
            <v>0</v>
          </cell>
        </row>
        <row r="688">
          <cell r="DH688">
            <v>0</v>
          </cell>
          <cell r="DI688">
            <v>0</v>
          </cell>
          <cell r="DJ688">
            <v>0</v>
          </cell>
          <cell r="DK688">
            <v>0</v>
          </cell>
          <cell r="DL688">
            <v>0</v>
          </cell>
          <cell r="DM688">
            <v>0</v>
          </cell>
          <cell r="DN688">
            <v>0</v>
          </cell>
          <cell r="DO688">
            <v>0</v>
          </cell>
          <cell r="DP688">
            <v>0</v>
          </cell>
          <cell r="DQ688">
            <v>0</v>
          </cell>
          <cell r="DR688">
            <v>0</v>
          </cell>
          <cell r="DS688">
            <v>0</v>
          </cell>
          <cell r="DU688">
            <v>0</v>
          </cell>
          <cell r="DV688">
            <v>0</v>
          </cell>
          <cell r="DW688">
            <v>0</v>
          </cell>
          <cell r="DX688">
            <v>0</v>
          </cell>
          <cell r="DY688">
            <v>0</v>
          </cell>
          <cell r="DZ688">
            <v>0</v>
          </cell>
          <cell r="EA688">
            <v>0</v>
          </cell>
          <cell r="EB688">
            <v>0</v>
          </cell>
          <cell r="EC688">
            <v>0</v>
          </cell>
          <cell r="ED688">
            <v>0</v>
          </cell>
          <cell r="EE688">
            <v>0</v>
          </cell>
          <cell r="EF688">
            <v>0</v>
          </cell>
        </row>
        <row r="689">
          <cell r="DH689">
            <v>0</v>
          </cell>
          <cell r="DI689">
            <v>0</v>
          </cell>
          <cell r="DJ689">
            <v>0</v>
          </cell>
          <cell r="DK689">
            <v>0</v>
          </cell>
          <cell r="DL689">
            <v>0</v>
          </cell>
          <cell r="DM689">
            <v>0</v>
          </cell>
          <cell r="DN689">
            <v>0</v>
          </cell>
          <cell r="DO689">
            <v>0</v>
          </cell>
          <cell r="DP689">
            <v>0</v>
          </cell>
          <cell r="DQ689">
            <v>0</v>
          </cell>
          <cell r="DR689">
            <v>0</v>
          </cell>
          <cell r="DS689">
            <v>0</v>
          </cell>
          <cell r="DU689">
            <v>0</v>
          </cell>
          <cell r="DV689">
            <v>0</v>
          </cell>
          <cell r="DW689">
            <v>0</v>
          </cell>
          <cell r="DX689">
            <v>0</v>
          </cell>
          <cell r="DY689">
            <v>0</v>
          </cell>
          <cell r="DZ689">
            <v>0</v>
          </cell>
          <cell r="EA689">
            <v>0</v>
          </cell>
          <cell r="EB689">
            <v>0</v>
          </cell>
          <cell r="EC689">
            <v>0</v>
          </cell>
          <cell r="ED689">
            <v>0</v>
          </cell>
          <cell r="EE689">
            <v>0</v>
          </cell>
          <cell r="EF689">
            <v>0</v>
          </cell>
        </row>
        <row r="690">
          <cell r="DH690">
            <v>0</v>
          </cell>
          <cell r="DI690">
            <v>0</v>
          </cell>
          <cell r="DJ690">
            <v>0</v>
          </cell>
          <cell r="DK690">
            <v>0</v>
          </cell>
          <cell r="DL690">
            <v>0</v>
          </cell>
          <cell r="DM690">
            <v>0</v>
          </cell>
          <cell r="DN690">
            <v>0</v>
          </cell>
          <cell r="DO690">
            <v>0</v>
          </cell>
          <cell r="DP690">
            <v>0</v>
          </cell>
          <cell r="DQ690">
            <v>0</v>
          </cell>
          <cell r="DR690">
            <v>0</v>
          </cell>
          <cell r="DS690">
            <v>0</v>
          </cell>
          <cell r="DU690">
            <v>0</v>
          </cell>
          <cell r="DV690">
            <v>0</v>
          </cell>
          <cell r="DW690">
            <v>0</v>
          </cell>
          <cell r="DX690">
            <v>0</v>
          </cell>
          <cell r="DY690">
            <v>0</v>
          </cell>
          <cell r="DZ690">
            <v>0</v>
          </cell>
          <cell r="EA690">
            <v>0</v>
          </cell>
          <cell r="EB690">
            <v>0</v>
          </cell>
          <cell r="EC690">
            <v>0</v>
          </cell>
          <cell r="ED690">
            <v>0</v>
          </cell>
          <cell r="EE690">
            <v>0</v>
          </cell>
          <cell r="EF690">
            <v>0</v>
          </cell>
        </row>
        <row r="691">
          <cell r="DH691">
            <v>0</v>
          </cell>
          <cell r="DI691">
            <v>0</v>
          </cell>
          <cell r="DJ691">
            <v>0</v>
          </cell>
          <cell r="DK691">
            <v>0</v>
          </cell>
          <cell r="DL691">
            <v>0</v>
          </cell>
          <cell r="DM691">
            <v>0</v>
          </cell>
          <cell r="DN691">
            <v>0</v>
          </cell>
          <cell r="DO691">
            <v>0</v>
          </cell>
          <cell r="DP691">
            <v>0</v>
          </cell>
          <cell r="DQ691">
            <v>0</v>
          </cell>
          <cell r="DR691">
            <v>0</v>
          </cell>
          <cell r="DS691">
            <v>0</v>
          </cell>
          <cell r="DU691">
            <v>0</v>
          </cell>
          <cell r="DV691">
            <v>0</v>
          </cell>
          <cell r="DW691">
            <v>0</v>
          </cell>
          <cell r="DX691">
            <v>0</v>
          </cell>
          <cell r="DY691">
            <v>0</v>
          </cell>
          <cell r="DZ691">
            <v>0</v>
          </cell>
          <cell r="EA691">
            <v>0</v>
          </cell>
          <cell r="EB691">
            <v>0</v>
          </cell>
          <cell r="EC691">
            <v>0</v>
          </cell>
          <cell r="ED691">
            <v>0</v>
          </cell>
          <cell r="EE691">
            <v>0</v>
          </cell>
          <cell r="EF691">
            <v>0</v>
          </cell>
        </row>
        <row r="692">
          <cell r="DH692">
            <v>0</v>
          </cell>
          <cell r="DI692">
            <v>0</v>
          </cell>
          <cell r="DJ692">
            <v>0</v>
          </cell>
          <cell r="DK692">
            <v>0</v>
          </cell>
          <cell r="DL692">
            <v>0</v>
          </cell>
          <cell r="DM692">
            <v>0</v>
          </cell>
          <cell r="DN692">
            <v>0</v>
          </cell>
          <cell r="DO692">
            <v>0</v>
          </cell>
          <cell r="DP692">
            <v>0</v>
          </cell>
          <cell r="DQ692">
            <v>0</v>
          </cell>
          <cell r="DR692">
            <v>0</v>
          </cell>
          <cell r="DS692">
            <v>0</v>
          </cell>
          <cell r="DU692">
            <v>0</v>
          </cell>
          <cell r="DV692">
            <v>0</v>
          </cell>
          <cell r="DW692">
            <v>0</v>
          </cell>
          <cell r="DX692">
            <v>0</v>
          </cell>
          <cell r="DY692">
            <v>0</v>
          </cell>
          <cell r="DZ692">
            <v>0</v>
          </cell>
          <cell r="EA692">
            <v>0</v>
          </cell>
          <cell r="EB692">
            <v>0</v>
          </cell>
          <cell r="EC692">
            <v>0</v>
          </cell>
          <cell r="ED692">
            <v>0</v>
          </cell>
          <cell r="EE692">
            <v>0</v>
          </cell>
          <cell r="EF692">
            <v>0</v>
          </cell>
        </row>
        <row r="693">
          <cell r="DH693">
            <v>0</v>
          </cell>
          <cell r="DI693">
            <v>0</v>
          </cell>
          <cell r="DJ693">
            <v>0</v>
          </cell>
          <cell r="DK693">
            <v>0</v>
          </cell>
          <cell r="DL693">
            <v>0</v>
          </cell>
          <cell r="DM693">
            <v>0</v>
          </cell>
          <cell r="DN693">
            <v>0</v>
          </cell>
          <cell r="DO693">
            <v>0</v>
          </cell>
          <cell r="DP693">
            <v>0</v>
          </cell>
          <cell r="DQ693">
            <v>0</v>
          </cell>
          <cell r="DR693">
            <v>0</v>
          </cell>
          <cell r="DS693">
            <v>0</v>
          </cell>
          <cell r="DU693">
            <v>0</v>
          </cell>
          <cell r="DV693">
            <v>0</v>
          </cell>
          <cell r="DW693">
            <v>0</v>
          </cell>
          <cell r="DX693">
            <v>0</v>
          </cell>
          <cell r="DY693">
            <v>0</v>
          </cell>
          <cell r="DZ693">
            <v>0</v>
          </cell>
          <cell r="EA693">
            <v>0</v>
          </cell>
          <cell r="EB693">
            <v>0</v>
          </cell>
          <cell r="EC693">
            <v>0</v>
          </cell>
          <cell r="ED693">
            <v>0</v>
          </cell>
          <cell r="EE693">
            <v>0</v>
          </cell>
          <cell r="EF693">
            <v>0</v>
          </cell>
        </row>
        <row r="694">
          <cell r="DH694">
            <v>0</v>
          </cell>
          <cell r="DI694">
            <v>0</v>
          </cell>
          <cell r="DJ694">
            <v>0</v>
          </cell>
          <cell r="DK694">
            <v>0</v>
          </cell>
          <cell r="DL694">
            <v>0</v>
          </cell>
          <cell r="DM694">
            <v>0</v>
          </cell>
          <cell r="DN694">
            <v>0</v>
          </cell>
          <cell r="DO694">
            <v>0</v>
          </cell>
          <cell r="DP694">
            <v>0</v>
          </cell>
          <cell r="DQ694">
            <v>0</v>
          </cell>
          <cell r="DR694">
            <v>0</v>
          </cell>
          <cell r="DS694">
            <v>0</v>
          </cell>
          <cell r="DU694">
            <v>0</v>
          </cell>
          <cell r="DV694">
            <v>0</v>
          </cell>
          <cell r="DW694">
            <v>0</v>
          </cell>
          <cell r="DX694">
            <v>0</v>
          </cell>
          <cell r="DY694">
            <v>0</v>
          </cell>
          <cell r="DZ694">
            <v>0</v>
          </cell>
          <cell r="EA694">
            <v>0</v>
          </cell>
          <cell r="EB694">
            <v>0</v>
          </cell>
          <cell r="EC694">
            <v>0</v>
          </cell>
          <cell r="ED694">
            <v>0</v>
          </cell>
          <cell r="EE694">
            <v>0</v>
          </cell>
          <cell r="EF694">
            <v>0</v>
          </cell>
        </row>
        <row r="695">
          <cell r="DH695">
            <v>0</v>
          </cell>
          <cell r="DI695">
            <v>0</v>
          </cell>
          <cell r="DJ695">
            <v>0</v>
          </cell>
          <cell r="DK695">
            <v>0</v>
          </cell>
          <cell r="DL695">
            <v>0</v>
          </cell>
          <cell r="DM695">
            <v>0</v>
          </cell>
          <cell r="DN695">
            <v>0</v>
          </cell>
          <cell r="DO695">
            <v>0</v>
          </cell>
          <cell r="DP695">
            <v>0</v>
          </cell>
          <cell r="DQ695">
            <v>0</v>
          </cell>
          <cell r="DR695">
            <v>0</v>
          </cell>
          <cell r="DS695">
            <v>0</v>
          </cell>
          <cell r="DU695">
            <v>0</v>
          </cell>
          <cell r="DV695">
            <v>0</v>
          </cell>
          <cell r="DW695">
            <v>0</v>
          </cell>
          <cell r="DX695">
            <v>0</v>
          </cell>
          <cell r="DY695">
            <v>0</v>
          </cell>
          <cell r="DZ695">
            <v>0</v>
          </cell>
          <cell r="EA695">
            <v>0</v>
          </cell>
          <cell r="EB695">
            <v>0</v>
          </cell>
          <cell r="EC695">
            <v>0</v>
          </cell>
          <cell r="ED695">
            <v>0</v>
          </cell>
          <cell r="EE695">
            <v>0</v>
          </cell>
          <cell r="EF695">
            <v>0</v>
          </cell>
        </row>
        <row r="696">
          <cell r="DH696">
            <v>0</v>
          </cell>
          <cell r="DI696">
            <v>0</v>
          </cell>
          <cell r="DJ696">
            <v>0</v>
          </cell>
          <cell r="DK696">
            <v>0</v>
          </cell>
          <cell r="DL696">
            <v>0</v>
          </cell>
          <cell r="DM696">
            <v>0</v>
          </cell>
          <cell r="DN696">
            <v>0</v>
          </cell>
          <cell r="DO696">
            <v>0</v>
          </cell>
          <cell r="DP696">
            <v>0</v>
          </cell>
          <cell r="DQ696">
            <v>0</v>
          </cell>
          <cell r="DR696">
            <v>0</v>
          </cell>
          <cell r="DS696">
            <v>0</v>
          </cell>
          <cell r="DU696">
            <v>0</v>
          </cell>
          <cell r="DV696">
            <v>0</v>
          </cell>
          <cell r="DW696">
            <v>0</v>
          </cell>
          <cell r="DX696">
            <v>0</v>
          </cell>
          <cell r="DY696">
            <v>0</v>
          </cell>
          <cell r="DZ696">
            <v>0</v>
          </cell>
          <cell r="EA696">
            <v>0</v>
          </cell>
          <cell r="EB696">
            <v>0</v>
          </cell>
          <cell r="EC696">
            <v>0</v>
          </cell>
          <cell r="ED696">
            <v>0</v>
          </cell>
          <cell r="EE696">
            <v>0</v>
          </cell>
          <cell r="EF696">
            <v>0</v>
          </cell>
        </row>
        <row r="697">
          <cell r="DH697">
            <v>0</v>
          </cell>
          <cell r="DI697">
            <v>0</v>
          </cell>
          <cell r="DJ697">
            <v>0</v>
          </cell>
          <cell r="DK697">
            <v>0</v>
          </cell>
          <cell r="DL697">
            <v>0</v>
          </cell>
          <cell r="DM697">
            <v>0</v>
          </cell>
          <cell r="DN697">
            <v>0</v>
          </cell>
          <cell r="DO697">
            <v>0</v>
          </cell>
          <cell r="DP697">
            <v>0</v>
          </cell>
          <cell r="DQ697">
            <v>0</v>
          </cell>
          <cell r="DR697">
            <v>0</v>
          </cell>
          <cell r="DS697">
            <v>0</v>
          </cell>
          <cell r="DU697">
            <v>0</v>
          </cell>
          <cell r="DV697">
            <v>0</v>
          </cell>
          <cell r="DW697">
            <v>0</v>
          </cell>
          <cell r="DX697">
            <v>0</v>
          </cell>
          <cell r="DY697">
            <v>0</v>
          </cell>
          <cell r="DZ697">
            <v>0</v>
          </cell>
          <cell r="EA697">
            <v>0</v>
          </cell>
          <cell r="EB697">
            <v>0</v>
          </cell>
          <cell r="EC697">
            <v>0</v>
          </cell>
          <cell r="ED697">
            <v>0</v>
          </cell>
          <cell r="EE697">
            <v>0</v>
          </cell>
          <cell r="EF697">
            <v>0</v>
          </cell>
        </row>
        <row r="698">
          <cell r="DH698">
            <v>0</v>
          </cell>
          <cell r="DI698">
            <v>0</v>
          </cell>
          <cell r="DJ698">
            <v>0</v>
          </cell>
          <cell r="DK698">
            <v>0</v>
          </cell>
          <cell r="DL698">
            <v>0</v>
          </cell>
          <cell r="DM698">
            <v>0</v>
          </cell>
          <cell r="DN698">
            <v>0</v>
          </cell>
          <cell r="DO698">
            <v>0</v>
          </cell>
          <cell r="DP698">
            <v>0</v>
          </cell>
          <cell r="DQ698">
            <v>0</v>
          </cell>
          <cell r="DR698">
            <v>0</v>
          </cell>
          <cell r="DS698">
            <v>0</v>
          </cell>
          <cell r="DU698">
            <v>0</v>
          </cell>
          <cell r="DV698">
            <v>0</v>
          </cell>
          <cell r="DW698">
            <v>0</v>
          </cell>
          <cell r="DX698">
            <v>0</v>
          </cell>
          <cell r="DY698">
            <v>0</v>
          </cell>
          <cell r="DZ698">
            <v>0</v>
          </cell>
          <cell r="EA698">
            <v>0</v>
          </cell>
          <cell r="EB698">
            <v>0</v>
          </cell>
          <cell r="EC698">
            <v>0</v>
          </cell>
          <cell r="ED698">
            <v>0</v>
          </cell>
          <cell r="EE698">
            <v>0</v>
          </cell>
          <cell r="EF698">
            <v>0</v>
          </cell>
        </row>
        <row r="699">
          <cell r="DH699">
            <v>0</v>
          </cell>
          <cell r="DI699">
            <v>0</v>
          </cell>
          <cell r="DJ699">
            <v>0</v>
          </cell>
          <cell r="DK699">
            <v>0</v>
          </cell>
          <cell r="DL699">
            <v>0</v>
          </cell>
          <cell r="DM699">
            <v>0</v>
          </cell>
          <cell r="DN699">
            <v>0</v>
          </cell>
          <cell r="DO699">
            <v>0</v>
          </cell>
          <cell r="DP699">
            <v>0</v>
          </cell>
          <cell r="DQ699">
            <v>0</v>
          </cell>
          <cell r="DR699">
            <v>0</v>
          </cell>
          <cell r="DS699">
            <v>0</v>
          </cell>
          <cell r="DU699">
            <v>0</v>
          </cell>
          <cell r="DV699">
            <v>0</v>
          </cell>
          <cell r="DW699">
            <v>0</v>
          </cell>
          <cell r="DX699">
            <v>0</v>
          </cell>
          <cell r="DY699">
            <v>0</v>
          </cell>
          <cell r="DZ699">
            <v>0</v>
          </cell>
          <cell r="EA699">
            <v>0</v>
          </cell>
          <cell r="EB699">
            <v>0</v>
          </cell>
          <cell r="EC699">
            <v>0</v>
          </cell>
          <cell r="ED699">
            <v>0</v>
          </cell>
          <cell r="EE699">
            <v>0</v>
          </cell>
          <cell r="EF699">
            <v>0</v>
          </cell>
        </row>
        <row r="700">
          <cell r="DH700">
            <v>0</v>
          </cell>
          <cell r="DI700">
            <v>0</v>
          </cell>
          <cell r="DJ700">
            <v>0</v>
          </cell>
          <cell r="DK700">
            <v>0</v>
          </cell>
          <cell r="DL700">
            <v>0</v>
          </cell>
          <cell r="DM700">
            <v>0</v>
          </cell>
          <cell r="DN700">
            <v>0</v>
          </cell>
          <cell r="DO700">
            <v>0</v>
          </cell>
          <cell r="DP700">
            <v>0</v>
          </cell>
          <cell r="DQ700">
            <v>0</v>
          </cell>
          <cell r="DR700">
            <v>0</v>
          </cell>
          <cell r="DS700">
            <v>0</v>
          </cell>
          <cell r="DU700">
            <v>0</v>
          </cell>
          <cell r="DV700">
            <v>0</v>
          </cell>
          <cell r="DW700">
            <v>0</v>
          </cell>
          <cell r="DX700">
            <v>0</v>
          </cell>
          <cell r="DY700">
            <v>0</v>
          </cell>
          <cell r="DZ700">
            <v>0</v>
          </cell>
          <cell r="EA700">
            <v>0</v>
          </cell>
          <cell r="EB700">
            <v>0</v>
          </cell>
          <cell r="EC700">
            <v>0</v>
          </cell>
          <cell r="ED700">
            <v>0</v>
          </cell>
          <cell r="EE700">
            <v>0</v>
          </cell>
          <cell r="EF700">
            <v>0</v>
          </cell>
        </row>
        <row r="701">
          <cell r="DH701">
            <v>0</v>
          </cell>
          <cell r="DI701">
            <v>0</v>
          </cell>
          <cell r="DJ701">
            <v>0</v>
          </cell>
          <cell r="DK701">
            <v>0</v>
          </cell>
          <cell r="DL701">
            <v>0</v>
          </cell>
          <cell r="DM701">
            <v>0</v>
          </cell>
          <cell r="DN701">
            <v>0</v>
          </cell>
          <cell r="DO701">
            <v>0</v>
          </cell>
          <cell r="DP701">
            <v>0</v>
          </cell>
          <cell r="DQ701">
            <v>0</v>
          </cell>
          <cell r="DR701">
            <v>0</v>
          </cell>
          <cell r="DS701">
            <v>0</v>
          </cell>
          <cell r="DU701">
            <v>0</v>
          </cell>
          <cell r="DV701">
            <v>0</v>
          </cell>
          <cell r="DW701">
            <v>0</v>
          </cell>
          <cell r="DX701">
            <v>0</v>
          </cell>
          <cell r="DY701">
            <v>0</v>
          </cell>
          <cell r="DZ701">
            <v>0</v>
          </cell>
          <cell r="EA701">
            <v>0</v>
          </cell>
          <cell r="EB701">
            <v>0</v>
          </cell>
          <cell r="EC701">
            <v>0</v>
          </cell>
          <cell r="ED701">
            <v>0</v>
          </cell>
          <cell r="EE701">
            <v>0</v>
          </cell>
          <cell r="EF701">
            <v>0</v>
          </cell>
        </row>
        <row r="702">
          <cell r="DH702">
            <v>0</v>
          </cell>
          <cell r="DI702">
            <v>0</v>
          </cell>
          <cell r="DJ702">
            <v>0</v>
          </cell>
          <cell r="DK702">
            <v>0</v>
          </cell>
          <cell r="DL702">
            <v>0</v>
          </cell>
          <cell r="DM702">
            <v>0</v>
          </cell>
          <cell r="DN702">
            <v>0</v>
          </cell>
          <cell r="DO702">
            <v>0</v>
          </cell>
          <cell r="DP702">
            <v>0</v>
          </cell>
          <cell r="DQ702">
            <v>0</v>
          </cell>
          <cell r="DR702">
            <v>0</v>
          </cell>
          <cell r="DS702">
            <v>0</v>
          </cell>
          <cell r="DU702">
            <v>0</v>
          </cell>
          <cell r="DV702">
            <v>0</v>
          </cell>
          <cell r="DW702">
            <v>0</v>
          </cell>
          <cell r="DX702">
            <v>0</v>
          </cell>
          <cell r="DY702">
            <v>0</v>
          </cell>
          <cell r="DZ702">
            <v>0</v>
          </cell>
          <cell r="EA702">
            <v>0</v>
          </cell>
          <cell r="EB702">
            <v>0</v>
          </cell>
          <cell r="EC702">
            <v>0</v>
          </cell>
          <cell r="ED702">
            <v>0</v>
          </cell>
          <cell r="EE702">
            <v>0</v>
          </cell>
          <cell r="EF702">
            <v>0</v>
          </cell>
        </row>
        <row r="703">
          <cell r="DH703">
            <v>0</v>
          </cell>
          <cell r="DI703">
            <v>0</v>
          </cell>
          <cell r="DJ703">
            <v>0</v>
          </cell>
          <cell r="DK703">
            <v>0</v>
          </cell>
          <cell r="DL703">
            <v>0</v>
          </cell>
          <cell r="DM703">
            <v>0</v>
          </cell>
          <cell r="DN703">
            <v>0</v>
          </cell>
          <cell r="DO703">
            <v>0</v>
          </cell>
          <cell r="DP703">
            <v>0</v>
          </cell>
          <cell r="DQ703">
            <v>0</v>
          </cell>
          <cell r="DR703">
            <v>0</v>
          </cell>
          <cell r="DS703">
            <v>0</v>
          </cell>
          <cell r="DU703">
            <v>0</v>
          </cell>
          <cell r="DV703">
            <v>0</v>
          </cell>
          <cell r="DW703">
            <v>0</v>
          </cell>
          <cell r="DX703">
            <v>0</v>
          </cell>
          <cell r="DY703">
            <v>0</v>
          </cell>
          <cell r="DZ703">
            <v>0</v>
          </cell>
          <cell r="EA703">
            <v>0</v>
          </cell>
          <cell r="EB703">
            <v>0</v>
          </cell>
          <cell r="EC703">
            <v>0</v>
          </cell>
          <cell r="ED703">
            <v>0</v>
          </cell>
          <cell r="EE703">
            <v>0</v>
          </cell>
          <cell r="EF703">
            <v>0</v>
          </cell>
        </row>
        <row r="704"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0</v>
          </cell>
          <cell r="DS704">
            <v>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  <cell r="DY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  <cell r="EE704">
            <v>0</v>
          </cell>
          <cell r="EF704">
            <v>0</v>
          </cell>
        </row>
        <row r="705">
          <cell r="DH705">
            <v>0</v>
          </cell>
          <cell r="DI705">
            <v>0</v>
          </cell>
          <cell r="DJ705">
            <v>0</v>
          </cell>
          <cell r="DK705">
            <v>0</v>
          </cell>
          <cell r="DL705">
            <v>0</v>
          </cell>
          <cell r="DM705">
            <v>0</v>
          </cell>
          <cell r="DN705">
            <v>0</v>
          </cell>
          <cell r="DO705">
            <v>0</v>
          </cell>
          <cell r="DP705">
            <v>0</v>
          </cell>
          <cell r="DQ705">
            <v>0</v>
          </cell>
          <cell r="DR705">
            <v>0</v>
          </cell>
          <cell r="DS705">
            <v>0</v>
          </cell>
          <cell r="DU705">
            <v>0</v>
          </cell>
          <cell r="DV705">
            <v>0</v>
          </cell>
          <cell r="DW705">
            <v>0</v>
          </cell>
          <cell r="DX705">
            <v>0</v>
          </cell>
          <cell r="DY705">
            <v>0</v>
          </cell>
          <cell r="DZ705">
            <v>0</v>
          </cell>
          <cell r="EA705">
            <v>0</v>
          </cell>
          <cell r="EB705">
            <v>0</v>
          </cell>
          <cell r="EC705">
            <v>0</v>
          </cell>
          <cell r="ED705">
            <v>0</v>
          </cell>
          <cell r="EE705">
            <v>0</v>
          </cell>
          <cell r="EF705">
            <v>0</v>
          </cell>
        </row>
        <row r="706">
          <cell r="DH706">
            <v>0</v>
          </cell>
          <cell r="DI706">
            <v>0</v>
          </cell>
          <cell r="DJ706">
            <v>0</v>
          </cell>
          <cell r="DK706">
            <v>0</v>
          </cell>
          <cell r="DL706">
            <v>0</v>
          </cell>
          <cell r="DM706">
            <v>0</v>
          </cell>
          <cell r="DN706">
            <v>0</v>
          </cell>
          <cell r="DO706">
            <v>0</v>
          </cell>
          <cell r="DP706">
            <v>0</v>
          </cell>
          <cell r="DQ706">
            <v>0</v>
          </cell>
          <cell r="DR706">
            <v>0</v>
          </cell>
          <cell r="DS706">
            <v>0</v>
          </cell>
          <cell r="DU706">
            <v>0</v>
          </cell>
          <cell r="DV706">
            <v>0</v>
          </cell>
          <cell r="DW706">
            <v>0</v>
          </cell>
          <cell r="DX706">
            <v>0</v>
          </cell>
          <cell r="DY706">
            <v>0</v>
          </cell>
          <cell r="DZ706">
            <v>0</v>
          </cell>
          <cell r="EA706">
            <v>0</v>
          </cell>
          <cell r="EB706">
            <v>0</v>
          </cell>
          <cell r="EC706">
            <v>0</v>
          </cell>
          <cell r="ED706">
            <v>0</v>
          </cell>
          <cell r="EE706">
            <v>0</v>
          </cell>
          <cell r="EF706">
            <v>0</v>
          </cell>
        </row>
        <row r="707">
          <cell r="DH707">
            <v>0</v>
          </cell>
          <cell r="DI707">
            <v>0</v>
          </cell>
          <cell r="DJ707">
            <v>0</v>
          </cell>
          <cell r="DK707">
            <v>0</v>
          </cell>
          <cell r="DL707">
            <v>0</v>
          </cell>
          <cell r="DM707">
            <v>0</v>
          </cell>
          <cell r="DN707">
            <v>0</v>
          </cell>
          <cell r="DO707">
            <v>0</v>
          </cell>
          <cell r="DP707">
            <v>0</v>
          </cell>
          <cell r="DQ707">
            <v>0</v>
          </cell>
          <cell r="DR707">
            <v>0</v>
          </cell>
          <cell r="DS707">
            <v>0</v>
          </cell>
          <cell r="DU707">
            <v>0</v>
          </cell>
          <cell r="DV707">
            <v>0</v>
          </cell>
          <cell r="DW707">
            <v>0</v>
          </cell>
          <cell r="DX707">
            <v>0</v>
          </cell>
          <cell r="DY707">
            <v>0</v>
          </cell>
          <cell r="DZ707">
            <v>0</v>
          </cell>
          <cell r="EA707">
            <v>0</v>
          </cell>
          <cell r="EB707">
            <v>0</v>
          </cell>
          <cell r="EC707">
            <v>0</v>
          </cell>
          <cell r="ED707">
            <v>0</v>
          </cell>
          <cell r="EE707">
            <v>0</v>
          </cell>
          <cell r="EF707">
            <v>0</v>
          </cell>
        </row>
        <row r="708">
          <cell r="DH708">
            <v>0</v>
          </cell>
          <cell r="DI708">
            <v>0</v>
          </cell>
          <cell r="DJ708">
            <v>0</v>
          </cell>
          <cell r="DK708">
            <v>0</v>
          </cell>
          <cell r="DL708">
            <v>0</v>
          </cell>
          <cell r="DM708">
            <v>0</v>
          </cell>
          <cell r="DN708">
            <v>0</v>
          </cell>
          <cell r="DO708">
            <v>0</v>
          </cell>
          <cell r="DP708">
            <v>0</v>
          </cell>
          <cell r="DQ708">
            <v>0</v>
          </cell>
          <cell r="DR708">
            <v>0</v>
          </cell>
          <cell r="DS708">
            <v>0</v>
          </cell>
          <cell r="DU708">
            <v>0</v>
          </cell>
          <cell r="DV708">
            <v>0</v>
          </cell>
          <cell r="DW708">
            <v>0</v>
          </cell>
          <cell r="DX708">
            <v>0</v>
          </cell>
          <cell r="DY708">
            <v>0</v>
          </cell>
          <cell r="DZ708">
            <v>0</v>
          </cell>
          <cell r="EA708">
            <v>0</v>
          </cell>
          <cell r="EB708">
            <v>0</v>
          </cell>
          <cell r="EC708">
            <v>0</v>
          </cell>
          <cell r="ED708">
            <v>0</v>
          </cell>
          <cell r="EE708">
            <v>0</v>
          </cell>
          <cell r="EF708">
            <v>0</v>
          </cell>
        </row>
        <row r="709">
          <cell r="DH709">
            <v>0</v>
          </cell>
          <cell r="DI709">
            <v>0</v>
          </cell>
          <cell r="DJ709">
            <v>0</v>
          </cell>
          <cell r="DK709">
            <v>0</v>
          </cell>
          <cell r="DL709">
            <v>0</v>
          </cell>
          <cell r="DM709">
            <v>0</v>
          </cell>
          <cell r="DN709">
            <v>0</v>
          </cell>
          <cell r="DO709">
            <v>0</v>
          </cell>
          <cell r="DP709">
            <v>0</v>
          </cell>
          <cell r="DQ709">
            <v>0</v>
          </cell>
          <cell r="DR709">
            <v>0</v>
          </cell>
          <cell r="DS709">
            <v>0</v>
          </cell>
          <cell r="DU709">
            <v>0</v>
          </cell>
          <cell r="DV709">
            <v>0</v>
          </cell>
          <cell r="DW709">
            <v>0</v>
          </cell>
          <cell r="DX709">
            <v>0</v>
          </cell>
          <cell r="DY709">
            <v>0</v>
          </cell>
          <cell r="DZ709">
            <v>0</v>
          </cell>
          <cell r="EA709">
            <v>0</v>
          </cell>
          <cell r="EB709">
            <v>0</v>
          </cell>
          <cell r="EC709">
            <v>0</v>
          </cell>
          <cell r="ED709">
            <v>0</v>
          </cell>
          <cell r="EE709">
            <v>0</v>
          </cell>
          <cell r="EF709">
            <v>0</v>
          </cell>
        </row>
        <row r="710">
          <cell r="DH710">
            <v>0</v>
          </cell>
          <cell r="DI710">
            <v>0</v>
          </cell>
          <cell r="DJ710">
            <v>0</v>
          </cell>
          <cell r="DK710">
            <v>0</v>
          </cell>
          <cell r="DL710">
            <v>0</v>
          </cell>
          <cell r="DM710">
            <v>0</v>
          </cell>
          <cell r="DN710">
            <v>0</v>
          </cell>
          <cell r="DO710">
            <v>0</v>
          </cell>
          <cell r="DP710">
            <v>0</v>
          </cell>
          <cell r="DQ710">
            <v>0</v>
          </cell>
          <cell r="DR710">
            <v>0</v>
          </cell>
          <cell r="DS710">
            <v>0</v>
          </cell>
          <cell r="DU710">
            <v>0</v>
          </cell>
          <cell r="DV710">
            <v>0</v>
          </cell>
          <cell r="DW710">
            <v>0</v>
          </cell>
          <cell r="DX710">
            <v>0</v>
          </cell>
          <cell r="DY710">
            <v>0</v>
          </cell>
          <cell r="DZ710">
            <v>0</v>
          </cell>
          <cell r="EA710">
            <v>0</v>
          </cell>
          <cell r="EB710">
            <v>0</v>
          </cell>
          <cell r="EC710">
            <v>0</v>
          </cell>
          <cell r="ED710">
            <v>0</v>
          </cell>
          <cell r="EE710">
            <v>0</v>
          </cell>
          <cell r="EF710">
            <v>0</v>
          </cell>
        </row>
        <row r="711">
          <cell r="DH711">
            <v>0</v>
          </cell>
          <cell r="DI711">
            <v>0</v>
          </cell>
          <cell r="DJ711">
            <v>0</v>
          </cell>
          <cell r="DK711">
            <v>0</v>
          </cell>
          <cell r="DL711">
            <v>0</v>
          </cell>
          <cell r="DM711">
            <v>0</v>
          </cell>
          <cell r="DN711">
            <v>0</v>
          </cell>
          <cell r="DO711">
            <v>0</v>
          </cell>
          <cell r="DP711">
            <v>0</v>
          </cell>
          <cell r="DQ711">
            <v>0</v>
          </cell>
          <cell r="DR711">
            <v>0</v>
          </cell>
          <cell r="DS711">
            <v>0</v>
          </cell>
          <cell r="DU711">
            <v>0</v>
          </cell>
          <cell r="DV711">
            <v>0</v>
          </cell>
          <cell r="DW711">
            <v>0</v>
          </cell>
          <cell r="DX711">
            <v>0</v>
          </cell>
          <cell r="DY711">
            <v>0</v>
          </cell>
          <cell r="DZ711">
            <v>0</v>
          </cell>
          <cell r="EA711">
            <v>0</v>
          </cell>
          <cell r="EB711">
            <v>0</v>
          </cell>
          <cell r="EC711">
            <v>0</v>
          </cell>
          <cell r="ED711">
            <v>0</v>
          </cell>
          <cell r="EE711">
            <v>0</v>
          </cell>
          <cell r="EF711">
            <v>0</v>
          </cell>
        </row>
        <row r="712">
          <cell r="DH712">
            <v>0</v>
          </cell>
          <cell r="DI712">
            <v>0</v>
          </cell>
          <cell r="DJ712">
            <v>0</v>
          </cell>
          <cell r="DK712">
            <v>0</v>
          </cell>
          <cell r="DL712">
            <v>0</v>
          </cell>
          <cell r="DM712">
            <v>0</v>
          </cell>
          <cell r="DN712">
            <v>0</v>
          </cell>
          <cell r="DO712">
            <v>0</v>
          </cell>
          <cell r="DP712">
            <v>0</v>
          </cell>
          <cell r="DQ712">
            <v>0</v>
          </cell>
          <cell r="DR712">
            <v>0</v>
          </cell>
          <cell r="DS712">
            <v>0</v>
          </cell>
          <cell r="DU712">
            <v>0</v>
          </cell>
          <cell r="DV712">
            <v>0</v>
          </cell>
          <cell r="DW712">
            <v>0</v>
          </cell>
          <cell r="DX712">
            <v>0</v>
          </cell>
          <cell r="DY712">
            <v>0</v>
          </cell>
          <cell r="DZ712">
            <v>0</v>
          </cell>
          <cell r="EA712">
            <v>0</v>
          </cell>
          <cell r="EB712">
            <v>0</v>
          </cell>
          <cell r="EC712">
            <v>0</v>
          </cell>
          <cell r="ED712">
            <v>0</v>
          </cell>
          <cell r="EE712">
            <v>0</v>
          </cell>
          <cell r="EF712">
            <v>0</v>
          </cell>
        </row>
        <row r="713">
          <cell r="DH713">
            <v>0</v>
          </cell>
          <cell r="DI713">
            <v>0</v>
          </cell>
          <cell r="DJ713">
            <v>0</v>
          </cell>
          <cell r="DK713">
            <v>0</v>
          </cell>
          <cell r="DL713">
            <v>0</v>
          </cell>
          <cell r="DM713">
            <v>0</v>
          </cell>
          <cell r="DN713">
            <v>0</v>
          </cell>
          <cell r="DO713">
            <v>0</v>
          </cell>
          <cell r="DP713">
            <v>0</v>
          </cell>
          <cell r="DQ713">
            <v>0</v>
          </cell>
          <cell r="DR713">
            <v>0</v>
          </cell>
          <cell r="DS713">
            <v>0</v>
          </cell>
          <cell r="DU713">
            <v>0</v>
          </cell>
          <cell r="DV713">
            <v>0</v>
          </cell>
          <cell r="DW713">
            <v>0</v>
          </cell>
          <cell r="DX713">
            <v>0</v>
          </cell>
          <cell r="DY713">
            <v>0</v>
          </cell>
          <cell r="DZ713">
            <v>0</v>
          </cell>
          <cell r="EA713">
            <v>0</v>
          </cell>
          <cell r="EB713">
            <v>0</v>
          </cell>
          <cell r="EC713">
            <v>0</v>
          </cell>
          <cell r="ED713">
            <v>0</v>
          </cell>
          <cell r="EE713">
            <v>0</v>
          </cell>
          <cell r="EF713">
            <v>0</v>
          </cell>
        </row>
        <row r="714">
          <cell r="DH714">
            <v>0</v>
          </cell>
          <cell r="DI714">
            <v>0</v>
          </cell>
          <cell r="DJ714">
            <v>0</v>
          </cell>
          <cell r="DK714">
            <v>0</v>
          </cell>
          <cell r="DL714">
            <v>0</v>
          </cell>
          <cell r="DM714">
            <v>0</v>
          </cell>
          <cell r="DN714">
            <v>0</v>
          </cell>
          <cell r="DO714">
            <v>0</v>
          </cell>
          <cell r="DP714">
            <v>0</v>
          </cell>
          <cell r="DQ714">
            <v>0</v>
          </cell>
          <cell r="DR714">
            <v>0</v>
          </cell>
          <cell r="DS714">
            <v>0</v>
          </cell>
          <cell r="DU714">
            <v>0</v>
          </cell>
          <cell r="DV714">
            <v>0</v>
          </cell>
          <cell r="DW714">
            <v>0</v>
          </cell>
          <cell r="DX714">
            <v>0</v>
          </cell>
          <cell r="DY714">
            <v>0</v>
          </cell>
          <cell r="DZ714">
            <v>0</v>
          </cell>
          <cell r="EA714">
            <v>0</v>
          </cell>
          <cell r="EB714">
            <v>0</v>
          </cell>
          <cell r="EC714">
            <v>0</v>
          </cell>
          <cell r="ED714">
            <v>0</v>
          </cell>
          <cell r="EE714">
            <v>0</v>
          </cell>
          <cell r="EF714">
            <v>0</v>
          </cell>
        </row>
        <row r="715">
          <cell r="DH715">
            <v>0</v>
          </cell>
          <cell r="DI715">
            <v>0</v>
          </cell>
          <cell r="DJ715">
            <v>0</v>
          </cell>
          <cell r="DK715">
            <v>0</v>
          </cell>
          <cell r="DL715">
            <v>0</v>
          </cell>
          <cell r="DM715">
            <v>0</v>
          </cell>
          <cell r="DN715">
            <v>0</v>
          </cell>
          <cell r="DO715">
            <v>0</v>
          </cell>
          <cell r="DP715">
            <v>0</v>
          </cell>
          <cell r="DQ715">
            <v>0</v>
          </cell>
          <cell r="DR715">
            <v>0</v>
          </cell>
          <cell r="DS715">
            <v>0</v>
          </cell>
          <cell r="DU715">
            <v>0</v>
          </cell>
          <cell r="DV715">
            <v>0</v>
          </cell>
          <cell r="DW715">
            <v>0</v>
          </cell>
          <cell r="DX715">
            <v>0</v>
          </cell>
          <cell r="DY715">
            <v>0</v>
          </cell>
          <cell r="DZ715">
            <v>0</v>
          </cell>
          <cell r="EA715">
            <v>0</v>
          </cell>
          <cell r="EB715">
            <v>0</v>
          </cell>
          <cell r="EC715">
            <v>0</v>
          </cell>
          <cell r="ED715">
            <v>0</v>
          </cell>
          <cell r="EE715">
            <v>0</v>
          </cell>
          <cell r="EF715">
            <v>0</v>
          </cell>
        </row>
        <row r="716">
          <cell r="DH716">
            <v>0</v>
          </cell>
          <cell r="DI716">
            <v>0</v>
          </cell>
          <cell r="DJ716">
            <v>0</v>
          </cell>
          <cell r="DK716">
            <v>0</v>
          </cell>
          <cell r="DL716">
            <v>0</v>
          </cell>
          <cell r="DM716">
            <v>0</v>
          </cell>
          <cell r="DN716">
            <v>0</v>
          </cell>
          <cell r="DO716">
            <v>0</v>
          </cell>
          <cell r="DP716">
            <v>0</v>
          </cell>
          <cell r="DQ716">
            <v>0</v>
          </cell>
          <cell r="DR716">
            <v>0</v>
          </cell>
          <cell r="DS716">
            <v>0</v>
          </cell>
          <cell r="DU716">
            <v>0</v>
          </cell>
          <cell r="DV716">
            <v>0</v>
          </cell>
          <cell r="DW716">
            <v>0</v>
          </cell>
          <cell r="DX716">
            <v>0</v>
          </cell>
          <cell r="DY716">
            <v>0</v>
          </cell>
          <cell r="DZ716">
            <v>0</v>
          </cell>
          <cell r="EA716">
            <v>0</v>
          </cell>
          <cell r="EB716">
            <v>0</v>
          </cell>
          <cell r="EC716">
            <v>0</v>
          </cell>
          <cell r="ED716">
            <v>0</v>
          </cell>
          <cell r="EE716">
            <v>0</v>
          </cell>
          <cell r="EF716">
            <v>0</v>
          </cell>
        </row>
        <row r="717">
          <cell r="DH717">
            <v>0</v>
          </cell>
          <cell r="DI717">
            <v>0</v>
          </cell>
          <cell r="DJ717">
            <v>0</v>
          </cell>
          <cell r="DK717">
            <v>0</v>
          </cell>
          <cell r="DL717">
            <v>0</v>
          </cell>
          <cell r="DM717">
            <v>0</v>
          </cell>
          <cell r="DN717">
            <v>0</v>
          </cell>
          <cell r="DO717">
            <v>0</v>
          </cell>
          <cell r="DP717">
            <v>0</v>
          </cell>
          <cell r="DQ717">
            <v>0</v>
          </cell>
          <cell r="DR717">
            <v>0</v>
          </cell>
          <cell r="DS717">
            <v>0</v>
          </cell>
          <cell r="DU717">
            <v>0</v>
          </cell>
          <cell r="DV717">
            <v>0</v>
          </cell>
          <cell r="DW717">
            <v>0</v>
          </cell>
          <cell r="DX717">
            <v>0</v>
          </cell>
          <cell r="DY717">
            <v>0</v>
          </cell>
          <cell r="DZ717">
            <v>0</v>
          </cell>
          <cell r="EA717">
            <v>0</v>
          </cell>
          <cell r="EB717">
            <v>0</v>
          </cell>
          <cell r="EC717">
            <v>0</v>
          </cell>
          <cell r="ED717">
            <v>0</v>
          </cell>
          <cell r="EE717">
            <v>0</v>
          </cell>
          <cell r="EF717">
            <v>0</v>
          </cell>
        </row>
        <row r="718">
          <cell r="DH718">
            <v>0</v>
          </cell>
          <cell r="DI718">
            <v>0</v>
          </cell>
          <cell r="DJ718">
            <v>0</v>
          </cell>
          <cell r="DK718">
            <v>0</v>
          </cell>
          <cell r="DL718">
            <v>0</v>
          </cell>
          <cell r="DM718">
            <v>0</v>
          </cell>
          <cell r="DN718">
            <v>0</v>
          </cell>
          <cell r="DO718">
            <v>0</v>
          </cell>
          <cell r="DP718">
            <v>0</v>
          </cell>
          <cell r="DQ718">
            <v>0</v>
          </cell>
          <cell r="DR718">
            <v>0</v>
          </cell>
          <cell r="DS718">
            <v>0</v>
          </cell>
          <cell r="DU718">
            <v>0</v>
          </cell>
          <cell r="DV718">
            <v>0</v>
          </cell>
          <cell r="DW718">
            <v>0</v>
          </cell>
          <cell r="DX718">
            <v>0</v>
          </cell>
          <cell r="DY718">
            <v>0</v>
          </cell>
          <cell r="DZ718">
            <v>0</v>
          </cell>
          <cell r="EA718">
            <v>0</v>
          </cell>
          <cell r="EB718">
            <v>0</v>
          </cell>
          <cell r="EC718">
            <v>0</v>
          </cell>
          <cell r="ED718">
            <v>0</v>
          </cell>
          <cell r="EE718">
            <v>0</v>
          </cell>
          <cell r="EF718">
            <v>0</v>
          </cell>
        </row>
        <row r="719">
          <cell r="DH719">
            <v>0</v>
          </cell>
          <cell r="DI719">
            <v>0</v>
          </cell>
          <cell r="DJ719">
            <v>0</v>
          </cell>
          <cell r="DK719">
            <v>0</v>
          </cell>
          <cell r="DL719">
            <v>0</v>
          </cell>
          <cell r="DM719">
            <v>0</v>
          </cell>
          <cell r="DN719">
            <v>0</v>
          </cell>
          <cell r="DO719">
            <v>0</v>
          </cell>
          <cell r="DP719">
            <v>0</v>
          </cell>
          <cell r="DQ719">
            <v>0</v>
          </cell>
          <cell r="DR719">
            <v>0</v>
          </cell>
          <cell r="DS719">
            <v>0</v>
          </cell>
          <cell r="DU719">
            <v>0</v>
          </cell>
          <cell r="DV719">
            <v>0</v>
          </cell>
          <cell r="DW719">
            <v>0</v>
          </cell>
          <cell r="DX719">
            <v>0</v>
          </cell>
          <cell r="DY719">
            <v>0</v>
          </cell>
          <cell r="DZ719">
            <v>0</v>
          </cell>
          <cell r="EA719">
            <v>0</v>
          </cell>
          <cell r="EB719">
            <v>0</v>
          </cell>
          <cell r="EC719">
            <v>0</v>
          </cell>
          <cell r="ED719">
            <v>0</v>
          </cell>
          <cell r="EE719">
            <v>0</v>
          </cell>
          <cell r="EF719">
            <v>0</v>
          </cell>
        </row>
        <row r="720">
          <cell r="DH720">
            <v>0</v>
          </cell>
          <cell r="DI720">
            <v>0</v>
          </cell>
          <cell r="DJ720">
            <v>0</v>
          </cell>
          <cell r="DK720">
            <v>0</v>
          </cell>
          <cell r="DL720">
            <v>0</v>
          </cell>
          <cell r="DM720">
            <v>0</v>
          </cell>
          <cell r="DN720">
            <v>0</v>
          </cell>
          <cell r="DO720">
            <v>0</v>
          </cell>
          <cell r="DP720">
            <v>0</v>
          </cell>
          <cell r="DQ720">
            <v>0</v>
          </cell>
          <cell r="DR720">
            <v>0</v>
          </cell>
          <cell r="DS720">
            <v>0</v>
          </cell>
          <cell r="DU720">
            <v>0</v>
          </cell>
          <cell r="DV720">
            <v>0</v>
          </cell>
          <cell r="DW720">
            <v>0</v>
          </cell>
          <cell r="DX720">
            <v>0</v>
          </cell>
          <cell r="DY720">
            <v>0</v>
          </cell>
          <cell r="DZ720">
            <v>0</v>
          </cell>
          <cell r="EA720">
            <v>0</v>
          </cell>
          <cell r="EB720">
            <v>0</v>
          </cell>
          <cell r="EC720">
            <v>0</v>
          </cell>
          <cell r="ED720">
            <v>0</v>
          </cell>
          <cell r="EE720">
            <v>0</v>
          </cell>
          <cell r="EF720">
            <v>0</v>
          </cell>
        </row>
        <row r="721"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0</v>
          </cell>
          <cell r="DN721">
            <v>0</v>
          </cell>
          <cell r="DO721">
            <v>0</v>
          </cell>
          <cell r="DP721">
            <v>0</v>
          </cell>
          <cell r="DQ721">
            <v>0</v>
          </cell>
          <cell r="DR721">
            <v>0</v>
          </cell>
          <cell r="DS721">
            <v>0</v>
          </cell>
          <cell r="DU721">
            <v>0</v>
          </cell>
          <cell r="DV721">
            <v>0</v>
          </cell>
          <cell r="DW721">
            <v>0</v>
          </cell>
          <cell r="DX721">
            <v>0</v>
          </cell>
          <cell r="DY721">
            <v>0</v>
          </cell>
          <cell r="DZ721">
            <v>0</v>
          </cell>
          <cell r="EA721">
            <v>0</v>
          </cell>
          <cell r="EB721">
            <v>0</v>
          </cell>
          <cell r="EC721">
            <v>0</v>
          </cell>
          <cell r="ED721">
            <v>0</v>
          </cell>
          <cell r="EE721">
            <v>0</v>
          </cell>
          <cell r="EF721">
            <v>0</v>
          </cell>
        </row>
        <row r="722">
          <cell r="DH722">
            <v>0</v>
          </cell>
          <cell r="DI722">
            <v>0</v>
          </cell>
          <cell r="DJ722">
            <v>0</v>
          </cell>
          <cell r="DK722">
            <v>0</v>
          </cell>
          <cell r="DL722">
            <v>0</v>
          </cell>
          <cell r="DM722">
            <v>0</v>
          </cell>
          <cell r="DN722">
            <v>0</v>
          </cell>
          <cell r="DO722">
            <v>0</v>
          </cell>
          <cell r="DP722">
            <v>0</v>
          </cell>
          <cell r="DQ722">
            <v>0</v>
          </cell>
          <cell r="DR722">
            <v>0</v>
          </cell>
          <cell r="DS722">
            <v>0</v>
          </cell>
          <cell r="DU722">
            <v>0</v>
          </cell>
          <cell r="DV722">
            <v>0</v>
          </cell>
          <cell r="DW722">
            <v>0</v>
          </cell>
          <cell r="DX722">
            <v>0</v>
          </cell>
          <cell r="DY722">
            <v>0</v>
          </cell>
          <cell r="DZ722">
            <v>0</v>
          </cell>
          <cell r="EA722">
            <v>0</v>
          </cell>
          <cell r="EB722">
            <v>0</v>
          </cell>
          <cell r="EC722">
            <v>0</v>
          </cell>
          <cell r="ED722">
            <v>0</v>
          </cell>
          <cell r="EE722">
            <v>0</v>
          </cell>
          <cell r="EF722">
            <v>0</v>
          </cell>
        </row>
        <row r="723">
          <cell r="DH723">
            <v>0</v>
          </cell>
          <cell r="DI723">
            <v>0</v>
          </cell>
          <cell r="DJ723">
            <v>0</v>
          </cell>
          <cell r="DK723">
            <v>0</v>
          </cell>
          <cell r="DL723">
            <v>0</v>
          </cell>
          <cell r="DM723">
            <v>0</v>
          </cell>
          <cell r="DN723">
            <v>0</v>
          </cell>
          <cell r="DO723">
            <v>0</v>
          </cell>
          <cell r="DP723">
            <v>0</v>
          </cell>
          <cell r="DQ723">
            <v>0</v>
          </cell>
          <cell r="DR723">
            <v>0</v>
          </cell>
          <cell r="DS723">
            <v>0</v>
          </cell>
          <cell r="DU723">
            <v>0</v>
          </cell>
          <cell r="DV723">
            <v>0</v>
          </cell>
          <cell r="DW723">
            <v>0</v>
          </cell>
          <cell r="DX723">
            <v>0</v>
          </cell>
          <cell r="DY723">
            <v>0</v>
          </cell>
          <cell r="DZ723">
            <v>0</v>
          </cell>
          <cell r="EA723">
            <v>0</v>
          </cell>
          <cell r="EB723">
            <v>0</v>
          </cell>
          <cell r="EC723">
            <v>0</v>
          </cell>
          <cell r="ED723">
            <v>0</v>
          </cell>
          <cell r="EE723">
            <v>0</v>
          </cell>
          <cell r="EF723">
            <v>0</v>
          </cell>
        </row>
        <row r="724">
          <cell r="DH724">
            <v>0</v>
          </cell>
          <cell r="DI724">
            <v>0</v>
          </cell>
          <cell r="DJ724">
            <v>0</v>
          </cell>
          <cell r="DK724">
            <v>0</v>
          </cell>
          <cell r="DL724">
            <v>0</v>
          </cell>
          <cell r="DM724">
            <v>0</v>
          </cell>
          <cell r="DN724">
            <v>0</v>
          </cell>
          <cell r="DO724">
            <v>0</v>
          </cell>
          <cell r="DP724">
            <v>0</v>
          </cell>
          <cell r="DQ724">
            <v>0</v>
          </cell>
          <cell r="DR724">
            <v>0</v>
          </cell>
          <cell r="DS724">
            <v>0</v>
          </cell>
          <cell r="DU724">
            <v>0</v>
          </cell>
          <cell r="DV724">
            <v>0</v>
          </cell>
          <cell r="DW724">
            <v>0</v>
          </cell>
          <cell r="DX724">
            <v>0</v>
          </cell>
          <cell r="DY724">
            <v>0</v>
          </cell>
          <cell r="DZ724">
            <v>0</v>
          </cell>
          <cell r="EA724">
            <v>0</v>
          </cell>
          <cell r="EB724">
            <v>0</v>
          </cell>
          <cell r="EC724">
            <v>0</v>
          </cell>
          <cell r="ED724">
            <v>0</v>
          </cell>
          <cell r="EE724">
            <v>0</v>
          </cell>
          <cell r="EF724">
            <v>0</v>
          </cell>
        </row>
        <row r="725">
          <cell r="DH725">
            <v>0</v>
          </cell>
          <cell r="DI725">
            <v>0</v>
          </cell>
          <cell r="DJ725">
            <v>0</v>
          </cell>
          <cell r="DK725">
            <v>0</v>
          </cell>
          <cell r="DL725">
            <v>0</v>
          </cell>
          <cell r="DM725">
            <v>0</v>
          </cell>
          <cell r="DN725">
            <v>0</v>
          </cell>
          <cell r="DO725">
            <v>0</v>
          </cell>
          <cell r="DP725">
            <v>0</v>
          </cell>
          <cell r="DQ725">
            <v>0</v>
          </cell>
          <cell r="DR725">
            <v>0</v>
          </cell>
          <cell r="DS725">
            <v>0</v>
          </cell>
          <cell r="DU725">
            <v>0</v>
          </cell>
          <cell r="DV725">
            <v>0</v>
          </cell>
          <cell r="DW725">
            <v>0</v>
          </cell>
          <cell r="DX725">
            <v>0</v>
          </cell>
          <cell r="DY725">
            <v>0</v>
          </cell>
          <cell r="DZ725">
            <v>0</v>
          </cell>
          <cell r="EA725">
            <v>0</v>
          </cell>
          <cell r="EB725">
            <v>0</v>
          </cell>
          <cell r="EC725">
            <v>0</v>
          </cell>
          <cell r="ED725">
            <v>0</v>
          </cell>
          <cell r="EE725">
            <v>0</v>
          </cell>
          <cell r="EF725">
            <v>0</v>
          </cell>
        </row>
        <row r="726">
          <cell r="DH726">
            <v>0</v>
          </cell>
          <cell r="DI726">
            <v>0</v>
          </cell>
          <cell r="DJ726">
            <v>0</v>
          </cell>
          <cell r="DK726">
            <v>0</v>
          </cell>
          <cell r="DL726">
            <v>0</v>
          </cell>
          <cell r="DM726">
            <v>0</v>
          </cell>
          <cell r="DN726">
            <v>0</v>
          </cell>
          <cell r="DO726">
            <v>0</v>
          </cell>
          <cell r="DP726">
            <v>0</v>
          </cell>
          <cell r="DQ726">
            <v>0</v>
          </cell>
          <cell r="DR726">
            <v>0</v>
          </cell>
          <cell r="DS726">
            <v>0</v>
          </cell>
          <cell r="DU726">
            <v>0</v>
          </cell>
          <cell r="DV726">
            <v>0</v>
          </cell>
          <cell r="DW726">
            <v>0</v>
          </cell>
          <cell r="DX726">
            <v>0</v>
          </cell>
          <cell r="DY726">
            <v>0</v>
          </cell>
          <cell r="DZ726">
            <v>0</v>
          </cell>
          <cell r="EA726">
            <v>0</v>
          </cell>
          <cell r="EB726">
            <v>0</v>
          </cell>
          <cell r="EC726">
            <v>0</v>
          </cell>
          <cell r="ED726">
            <v>0</v>
          </cell>
          <cell r="EE726">
            <v>0</v>
          </cell>
          <cell r="EF726">
            <v>0</v>
          </cell>
        </row>
        <row r="727">
          <cell r="DH727">
            <v>0</v>
          </cell>
          <cell r="DI727">
            <v>0</v>
          </cell>
          <cell r="DJ727">
            <v>0</v>
          </cell>
          <cell r="DK727">
            <v>0</v>
          </cell>
          <cell r="DL727">
            <v>0</v>
          </cell>
          <cell r="DM727">
            <v>0</v>
          </cell>
          <cell r="DN727">
            <v>0</v>
          </cell>
          <cell r="DO727">
            <v>0</v>
          </cell>
          <cell r="DP727">
            <v>0</v>
          </cell>
          <cell r="DQ727">
            <v>0</v>
          </cell>
          <cell r="DR727">
            <v>0</v>
          </cell>
          <cell r="DS727">
            <v>0</v>
          </cell>
          <cell r="DU727">
            <v>0</v>
          </cell>
          <cell r="DV727">
            <v>0</v>
          </cell>
          <cell r="DW727">
            <v>0</v>
          </cell>
          <cell r="DX727">
            <v>0</v>
          </cell>
          <cell r="DY727">
            <v>0</v>
          </cell>
          <cell r="DZ727">
            <v>0</v>
          </cell>
          <cell r="EA727">
            <v>0</v>
          </cell>
          <cell r="EB727">
            <v>0</v>
          </cell>
          <cell r="EC727">
            <v>0</v>
          </cell>
          <cell r="ED727">
            <v>0</v>
          </cell>
          <cell r="EE727">
            <v>0</v>
          </cell>
          <cell r="EF727">
            <v>0</v>
          </cell>
        </row>
        <row r="728">
          <cell r="DH728">
            <v>0</v>
          </cell>
          <cell r="DI728">
            <v>0</v>
          </cell>
          <cell r="DJ728">
            <v>0</v>
          </cell>
          <cell r="DK728">
            <v>0</v>
          </cell>
          <cell r="DL728">
            <v>0</v>
          </cell>
          <cell r="DM728">
            <v>0</v>
          </cell>
          <cell r="DN728">
            <v>0</v>
          </cell>
          <cell r="DO728">
            <v>0</v>
          </cell>
          <cell r="DP728">
            <v>0</v>
          </cell>
          <cell r="DQ728">
            <v>0</v>
          </cell>
          <cell r="DR728">
            <v>0</v>
          </cell>
          <cell r="DS728">
            <v>0</v>
          </cell>
          <cell r="DU728">
            <v>0</v>
          </cell>
          <cell r="DV728">
            <v>0</v>
          </cell>
          <cell r="DW728">
            <v>0</v>
          </cell>
          <cell r="DX728">
            <v>0</v>
          </cell>
          <cell r="DY728">
            <v>0</v>
          </cell>
          <cell r="DZ728">
            <v>0</v>
          </cell>
          <cell r="EA728">
            <v>0</v>
          </cell>
          <cell r="EB728">
            <v>0</v>
          </cell>
          <cell r="EC728">
            <v>0</v>
          </cell>
          <cell r="ED728">
            <v>0</v>
          </cell>
          <cell r="EE728">
            <v>0</v>
          </cell>
          <cell r="EF728">
            <v>0</v>
          </cell>
        </row>
        <row r="729">
          <cell r="DH729">
            <v>0</v>
          </cell>
          <cell r="DI729">
            <v>0</v>
          </cell>
          <cell r="DJ729">
            <v>0</v>
          </cell>
          <cell r="DK729">
            <v>0</v>
          </cell>
          <cell r="DL729">
            <v>0</v>
          </cell>
          <cell r="DM729">
            <v>0</v>
          </cell>
          <cell r="DN729">
            <v>0</v>
          </cell>
          <cell r="DO729">
            <v>0</v>
          </cell>
          <cell r="DP729">
            <v>0</v>
          </cell>
          <cell r="DQ729">
            <v>0</v>
          </cell>
          <cell r="DR729">
            <v>0</v>
          </cell>
          <cell r="DS729">
            <v>0</v>
          </cell>
          <cell r="DU729">
            <v>0</v>
          </cell>
          <cell r="DV729">
            <v>0</v>
          </cell>
          <cell r="DW729">
            <v>0</v>
          </cell>
          <cell r="DX729">
            <v>0</v>
          </cell>
          <cell r="DY729">
            <v>0</v>
          </cell>
          <cell r="DZ729">
            <v>0</v>
          </cell>
          <cell r="EA729">
            <v>0</v>
          </cell>
          <cell r="EB729">
            <v>0</v>
          </cell>
          <cell r="EC729">
            <v>0</v>
          </cell>
          <cell r="ED729">
            <v>0</v>
          </cell>
          <cell r="EE729">
            <v>0</v>
          </cell>
          <cell r="EF729">
            <v>0</v>
          </cell>
        </row>
        <row r="730">
          <cell r="DH730">
            <v>0</v>
          </cell>
          <cell r="DI730">
            <v>0</v>
          </cell>
          <cell r="DJ730">
            <v>0</v>
          </cell>
          <cell r="DK730">
            <v>0</v>
          </cell>
          <cell r="DL730">
            <v>0</v>
          </cell>
          <cell r="DM730">
            <v>0</v>
          </cell>
          <cell r="DN730">
            <v>0</v>
          </cell>
          <cell r="DO730">
            <v>0</v>
          </cell>
          <cell r="DP730">
            <v>0</v>
          </cell>
          <cell r="DQ730">
            <v>0</v>
          </cell>
          <cell r="DR730">
            <v>0</v>
          </cell>
          <cell r="DS730">
            <v>0</v>
          </cell>
          <cell r="DU730">
            <v>0</v>
          </cell>
          <cell r="DV730">
            <v>0</v>
          </cell>
          <cell r="DW730">
            <v>0</v>
          </cell>
          <cell r="DX730">
            <v>0</v>
          </cell>
          <cell r="DY730">
            <v>0</v>
          </cell>
          <cell r="DZ730">
            <v>0</v>
          </cell>
          <cell r="EA730">
            <v>0</v>
          </cell>
          <cell r="EB730">
            <v>0</v>
          </cell>
          <cell r="EC730">
            <v>0</v>
          </cell>
          <cell r="ED730">
            <v>0</v>
          </cell>
          <cell r="EE730">
            <v>0</v>
          </cell>
          <cell r="EF730">
            <v>0</v>
          </cell>
        </row>
        <row r="731">
          <cell r="DH731">
            <v>0</v>
          </cell>
          <cell r="DI731">
            <v>0</v>
          </cell>
          <cell r="DJ731">
            <v>0</v>
          </cell>
          <cell r="DK731">
            <v>0</v>
          </cell>
          <cell r="DL731">
            <v>0</v>
          </cell>
          <cell r="DM731">
            <v>0</v>
          </cell>
          <cell r="DN731">
            <v>0</v>
          </cell>
          <cell r="DO731">
            <v>0</v>
          </cell>
          <cell r="DP731">
            <v>0</v>
          </cell>
          <cell r="DQ731">
            <v>0</v>
          </cell>
          <cell r="DR731">
            <v>0</v>
          </cell>
          <cell r="DS731">
            <v>0</v>
          </cell>
          <cell r="DU731">
            <v>0</v>
          </cell>
          <cell r="DV731">
            <v>0</v>
          </cell>
          <cell r="DW731">
            <v>0</v>
          </cell>
          <cell r="DX731">
            <v>0</v>
          </cell>
          <cell r="DY731">
            <v>0</v>
          </cell>
          <cell r="DZ731">
            <v>0</v>
          </cell>
          <cell r="EA731">
            <v>0</v>
          </cell>
          <cell r="EB731">
            <v>0</v>
          </cell>
          <cell r="EC731">
            <v>0</v>
          </cell>
          <cell r="ED731">
            <v>0</v>
          </cell>
          <cell r="EE731">
            <v>0</v>
          </cell>
          <cell r="EF731">
            <v>0</v>
          </cell>
        </row>
        <row r="732">
          <cell r="DH732">
            <v>0</v>
          </cell>
          <cell r="DI732">
            <v>0</v>
          </cell>
          <cell r="DJ732">
            <v>0</v>
          </cell>
          <cell r="DK732">
            <v>0</v>
          </cell>
          <cell r="DL732">
            <v>0</v>
          </cell>
          <cell r="DM732">
            <v>0</v>
          </cell>
          <cell r="DN732">
            <v>0</v>
          </cell>
          <cell r="DO732">
            <v>0</v>
          </cell>
          <cell r="DP732">
            <v>0</v>
          </cell>
          <cell r="DQ732">
            <v>0</v>
          </cell>
          <cell r="DR732">
            <v>0</v>
          </cell>
          <cell r="DS732">
            <v>0</v>
          </cell>
          <cell r="DU732">
            <v>0</v>
          </cell>
          <cell r="DV732">
            <v>0</v>
          </cell>
          <cell r="DW732">
            <v>0</v>
          </cell>
          <cell r="DX732">
            <v>0</v>
          </cell>
          <cell r="DY732">
            <v>0</v>
          </cell>
          <cell r="DZ732">
            <v>0</v>
          </cell>
          <cell r="EA732">
            <v>0</v>
          </cell>
          <cell r="EB732">
            <v>0</v>
          </cell>
          <cell r="EC732">
            <v>0</v>
          </cell>
          <cell r="ED732">
            <v>0</v>
          </cell>
          <cell r="EE732">
            <v>0</v>
          </cell>
          <cell r="EF732">
            <v>0</v>
          </cell>
        </row>
        <row r="733">
          <cell r="DH733">
            <v>0</v>
          </cell>
          <cell r="DI733">
            <v>0</v>
          </cell>
          <cell r="DJ733">
            <v>0</v>
          </cell>
          <cell r="DK733">
            <v>0</v>
          </cell>
          <cell r="DL733">
            <v>0</v>
          </cell>
          <cell r="DM733">
            <v>0</v>
          </cell>
          <cell r="DN733">
            <v>0</v>
          </cell>
          <cell r="DO733">
            <v>0</v>
          </cell>
          <cell r="DP733">
            <v>0</v>
          </cell>
          <cell r="DQ733">
            <v>0</v>
          </cell>
          <cell r="DR733">
            <v>0</v>
          </cell>
          <cell r="DS733">
            <v>0</v>
          </cell>
          <cell r="DU733">
            <v>0</v>
          </cell>
          <cell r="DV733">
            <v>0</v>
          </cell>
          <cell r="DW733">
            <v>0</v>
          </cell>
          <cell r="DX733">
            <v>0</v>
          </cell>
          <cell r="DY733">
            <v>0</v>
          </cell>
          <cell r="DZ733">
            <v>0</v>
          </cell>
          <cell r="EA733">
            <v>0</v>
          </cell>
          <cell r="EB733">
            <v>0</v>
          </cell>
          <cell r="EC733">
            <v>0</v>
          </cell>
          <cell r="ED733">
            <v>0</v>
          </cell>
          <cell r="EE733">
            <v>0</v>
          </cell>
          <cell r="EF733">
            <v>0</v>
          </cell>
        </row>
        <row r="734">
          <cell r="DH734">
            <v>0</v>
          </cell>
          <cell r="DI734">
            <v>0</v>
          </cell>
          <cell r="DJ734">
            <v>0</v>
          </cell>
          <cell r="DK734">
            <v>0</v>
          </cell>
          <cell r="DL734">
            <v>0</v>
          </cell>
          <cell r="DM734">
            <v>0</v>
          </cell>
          <cell r="DN734">
            <v>0</v>
          </cell>
          <cell r="DO734">
            <v>0</v>
          </cell>
          <cell r="DP734">
            <v>0</v>
          </cell>
          <cell r="DQ734">
            <v>0</v>
          </cell>
          <cell r="DR734">
            <v>0</v>
          </cell>
          <cell r="DS734">
            <v>0</v>
          </cell>
          <cell r="DU734">
            <v>0</v>
          </cell>
          <cell r="DV734">
            <v>0</v>
          </cell>
          <cell r="DW734">
            <v>0</v>
          </cell>
          <cell r="DX734">
            <v>0</v>
          </cell>
          <cell r="DY734">
            <v>0</v>
          </cell>
          <cell r="DZ734">
            <v>0</v>
          </cell>
          <cell r="EA734">
            <v>0</v>
          </cell>
          <cell r="EB734">
            <v>0</v>
          </cell>
          <cell r="EC734">
            <v>0</v>
          </cell>
          <cell r="ED734">
            <v>0</v>
          </cell>
          <cell r="EE734">
            <v>0</v>
          </cell>
          <cell r="EF734">
            <v>0</v>
          </cell>
        </row>
        <row r="735">
          <cell r="DH735">
            <v>0</v>
          </cell>
          <cell r="DI735">
            <v>0</v>
          </cell>
          <cell r="DJ735">
            <v>0</v>
          </cell>
          <cell r="DK735">
            <v>0</v>
          </cell>
          <cell r="DL735">
            <v>0</v>
          </cell>
          <cell r="DM735">
            <v>0</v>
          </cell>
          <cell r="DN735">
            <v>0</v>
          </cell>
          <cell r="DO735">
            <v>0</v>
          </cell>
          <cell r="DP735">
            <v>0</v>
          </cell>
          <cell r="DQ735">
            <v>0</v>
          </cell>
          <cell r="DR735">
            <v>0</v>
          </cell>
          <cell r="DS735">
            <v>0</v>
          </cell>
          <cell r="DU735">
            <v>0</v>
          </cell>
          <cell r="DV735">
            <v>0</v>
          </cell>
          <cell r="DW735">
            <v>0</v>
          </cell>
          <cell r="DX735">
            <v>0</v>
          </cell>
          <cell r="DY735">
            <v>0</v>
          </cell>
          <cell r="DZ735">
            <v>0</v>
          </cell>
          <cell r="EA735">
            <v>0</v>
          </cell>
          <cell r="EB735">
            <v>0</v>
          </cell>
          <cell r="EC735">
            <v>0</v>
          </cell>
          <cell r="ED735">
            <v>0</v>
          </cell>
          <cell r="EE735">
            <v>0</v>
          </cell>
          <cell r="EF735">
            <v>0</v>
          </cell>
        </row>
        <row r="736">
          <cell r="DH736">
            <v>0</v>
          </cell>
          <cell r="DI736">
            <v>0</v>
          </cell>
          <cell r="DJ736">
            <v>0</v>
          </cell>
          <cell r="DK736">
            <v>0</v>
          </cell>
          <cell r="DL736">
            <v>0</v>
          </cell>
          <cell r="DM736">
            <v>0</v>
          </cell>
          <cell r="DN736">
            <v>0</v>
          </cell>
          <cell r="DO736">
            <v>0</v>
          </cell>
          <cell r="DP736">
            <v>0</v>
          </cell>
          <cell r="DQ736">
            <v>0</v>
          </cell>
          <cell r="DR736">
            <v>0</v>
          </cell>
          <cell r="DS736">
            <v>0</v>
          </cell>
          <cell r="DU736">
            <v>0</v>
          </cell>
          <cell r="DV736">
            <v>0</v>
          </cell>
          <cell r="DW736">
            <v>0</v>
          </cell>
          <cell r="DX736">
            <v>0</v>
          </cell>
          <cell r="DY736">
            <v>0</v>
          </cell>
          <cell r="DZ736">
            <v>0</v>
          </cell>
          <cell r="EA736">
            <v>0</v>
          </cell>
          <cell r="EB736">
            <v>0</v>
          </cell>
          <cell r="EC736">
            <v>0</v>
          </cell>
          <cell r="ED736">
            <v>0</v>
          </cell>
          <cell r="EE736">
            <v>0</v>
          </cell>
          <cell r="EF736">
            <v>0</v>
          </cell>
        </row>
        <row r="737">
          <cell r="DH737">
            <v>0</v>
          </cell>
          <cell r="DI737">
            <v>0</v>
          </cell>
          <cell r="DJ737">
            <v>0</v>
          </cell>
          <cell r="DK737">
            <v>0</v>
          </cell>
          <cell r="DL737">
            <v>0</v>
          </cell>
          <cell r="DM737">
            <v>0</v>
          </cell>
          <cell r="DN737">
            <v>0</v>
          </cell>
          <cell r="DO737">
            <v>0</v>
          </cell>
          <cell r="DP737">
            <v>0</v>
          </cell>
          <cell r="DQ737">
            <v>0</v>
          </cell>
          <cell r="DR737">
            <v>0</v>
          </cell>
          <cell r="DS737">
            <v>0</v>
          </cell>
          <cell r="DU737">
            <v>0</v>
          </cell>
          <cell r="DV737">
            <v>0</v>
          </cell>
          <cell r="DW737">
            <v>0</v>
          </cell>
          <cell r="DX737">
            <v>0</v>
          </cell>
          <cell r="DY737">
            <v>0</v>
          </cell>
          <cell r="DZ737">
            <v>0</v>
          </cell>
          <cell r="EA737">
            <v>0</v>
          </cell>
          <cell r="EB737">
            <v>0</v>
          </cell>
          <cell r="EC737">
            <v>0</v>
          </cell>
          <cell r="ED737">
            <v>0</v>
          </cell>
          <cell r="EE737">
            <v>0</v>
          </cell>
          <cell r="EF737">
            <v>0</v>
          </cell>
        </row>
        <row r="738">
          <cell r="DH738">
            <v>0</v>
          </cell>
          <cell r="DI738">
            <v>0</v>
          </cell>
          <cell r="DJ738">
            <v>0</v>
          </cell>
          <cell r="DK738">
            <v>0</v>
          </cell>
          <cell r="DL738">
            <v>0</v>
          </cell>
          <cell r="DM738">
            <v>0</v>
          </cell>
          <cell r="DN738">
            <v>0</v>
          </cell>
          <cell r="DO738">
            <v>0</v>
          </cell>
          <cell r="DP738">
            <v>0</v>
          </cell>
          <cell r="DQ738">
            <v>0</v>
          </cell>
          <cell r="DR738">
            <v>0</v>
          </cell>
          <cell r="DS738">
            <v>0</v>
          </cell>
          <cell r="DU738">
            <v>0</v>
          </cell>
          <cell r="DV738">
            <v>0</v>
          </cell>
          <cell r="DW738">
            <v>0</v>
          </cell>
          <cell r="DX738">
            <v>0</v>
          </cell>
          <cell r="DY738">
            <v>0</v>
          </cell>
          <cell r="DZ738">
            <v>0</v>
          </cell>
          <cell r="EA738">
            <v>0</v>
          </cell>
          <cell r="EB738">
            <v>0</v>
          </cell>
          <cell r="EC738">
            <v>0</v>
          </cell>
          <cell r="ED738">
            <v>0</v>
          </cell>
          <cell r="EE738">
            <v>0</v>
          </cell>
          <cell r="EF738">
            <v>0</v>
          </cell>
        </row>
        <row r="739">
          <cell r="DH739">
            <v>0</v>
          </cell>
          <cell r="DI739">
            <v>0</v>
          </cell>
          <cell r="DJ739">
            <v>0</v>
          </cell>
          <cell r="DK739">
            <v>0</v>
          </cell>
          <cell r="DL739">
            <v>0</v>
          </cell>
          <cell r="DM739">
            <v>0</v>
          </cell>
          <cell r="DN739">
            <v>0</v>
          </cell>
          <cell r="DO739">
            <v>0</v>
          </cell>
          <cell r="DP739">
            <v>0</v>
          </cell>
          <cell r="DQ739">
            <v>0</v>
          </cell>
          <cell r="DR739">
            <v>0</v>
          </cell>
          <cell r="DS739">
            <v>0</v>
          </cell>
          <cell r="DU739">
            <v>0</v>
          </cell>
          <cell r="DV739">
            <v>0</v>
          </cell>
          <cell r="DW739">
            <v>0</v>
          </cell>
          <cell r="DX739">
            <v>0</v>
          </cell>
          <cell r="DY739">
            <v>0</v>
          </cell>
          <cell r="DZ739">
            <v>0</v>
          </cell>
          <cell r="EA739">
            <v>0</v>
          </cell>
          <cell r="EB739">
            <v>0</v>
          </cell>
          <cell r="EC739">
            <v>0</v>
          </cell>
          <cell r="ED739">
            <v>0</v>
          </cell>
          <cell r="EE739">
            <v>0</v>
          </cell>
          <cell r="EF739">
            <v>0</v>
          </cell>
        </row>
        <row r="740">
          <cell r="DH740">
            <v>0</v>
          </cell>
          <cell r="DI740">
            <v>0</v>
          </cell>
          <cell r="DJ740">
            <v>0</v>
          </cell>
          <cell r="DK740">
            <v>0</v>
          </cell>
          <cell r="DL740">
            <v>0</v>
          </cell>
          <cell r="DM740">
            <v>0</v>
          </cell>
          <cell r="DN740">
            <v>0</v>
          </cell>
          <cell r="DO740">
            <v>0</v>
          </cell>
          <cell r="DP740">
            <v>0</v>
          </cell>
          <cell r="DQ740">
            <v>0</v>
          </cell>
          <cell r="DR740">
            <v>0</v>
          </cell>
          <cell r="DS740">
            <v>0</v>
          </cell>
          <cell r="DU740">
            <v>0</v>
          </cell>
          <cell r="DV740">
            <v>0</v>
          </cell>
          <cell r="DW740">
            <v>0</v>
          </cell>
          <cell r="DX740">
            <v>0</v>
          </cell>
          <cell r="DY740">
            <v>0</v>
          </cell>
          <cell r="DZ740">
            <v>0</v>
          </cell>
          <cell r="EA740">
            <v>0</v>
          </cell>
          <cell r="EB740">
            <v>0</v>
          </cell>
          <cell r="EC740">
            <v>0</v>
          </cell>
          <cell r="ED740">
            <v>0</v>
          </cell>
          <cell r="EE740">
            <v>0</v>
          </cell>
          <cell r="EF740">
            <v>0</v>
          </cell>
        </row>
        <row r="741"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>
            <v>0</v>
          </cell>
          <cell r="DN741">
            <v>0</v>
          </cell>
          <cell r="DO741">
            <v>0</v>
          </cell>
          <cell r="DP741">
            <v>0</v>
          </cell>
          <cell r="DQ741">
            <v>0</v>
          </cell>
          <cell r="DR741">
            <v>0</v>
          </cell>
          <cell r="DS741">
            <v>0</v>
          </cell>
          <cell r="DU741">
            <v>0</v>
          </cell>
          <cell r="DV741">
            <v>0</v>
          </cell>
          <cell r="DW741">
            <v>0</v>
          </cell>
          <cell r="DX741">
            <v>0</v>
          </cell>
          <cell r="DY741">
            <v>0</v>
          </cell>
          <cell r="DZ741">
            <v>0</v>
          </cell>
          <cell r="EA741">
            <v>0</v>
          </cell>
          <cell r="EB741">
            <v>0</v>
          </cell>
          <cell r="EC741">
            <v>0</v>
          </cell>
          <cell r="ED741">
            <v>0</v>
          </cell>
          <cell r="EE741">
            <v>0</v>
          </cell>
          <cell r="EF741">
            <v>0</v>
          </cell>
        </row>
        <row r="742"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0</v>
          </cell>
          <cell r="DU742">
            <v>0</v>
          </cell>
          <cell r="DV742">
            <v>0</v>
          </cell>
          <cell r="DW742">
            <v>0</v>
          </cell>
          <cell r="DX742">
            <v>0</v>
          </cell>
          <cell r="DY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0</v>
          </cell>
          <cell r="EE742">
            <v>0</v>
          </cell>
          <cell r="EF742">
            <v>0</v>
          </cell>
        </row>
        <row r="743"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0</v>
          </cell>
          <cell r="DM743">
            <v>0</v>
          </cell>
          <cell r="DN743">
            <v>0</v>
          </cell>
          <cell r="DO743">
            <v>0</v>
          </cell>
          <cell r="DP743">
            <v>0</v>
          </cell>
          <cell r="DQ743">
            <v>0</v>
          </cell>
          <cell r="DR743">
            <v>0</v>
          </cell>
          <cell r="DS743">
            <v>0</v>
          </cell>
          <cell r="DU743">
            <v>0</v>
          </cell>
          <cell r="DV743">
            <v>0</v>
          </cell>
          <cell r="DW743">
            <v>0</v>
          </cell>
          <cell r="DX743">
            <v>0</v>
          </cell>
          <cell r="DY743">
            <v>0</v>
          </cell>
          <cell r="DZ743">
            <v>0</v>
          </cell>
          <cell r="EA743">
            <v>0</v>
          </cell>
          <cell r="EB743">
            <v>0</v>
          </cell>
          <cell r="EC743">
            <v>0</v>
          </cell>
          <cell r="ED743">
            <v>0</v>
          </cell>
          <cell r="EE743">
            <v>0</v>
          </cell>
          <cell r="EF743">
            <v>0</v>
          </cell>
        </row>
        <row r="744"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  <cell r="DZ744">
            <v>0</v>
          </cell>
          <cell r="EA744">
            <v>0</v>
          </cell>
          <cell r="EB744">
            <v>0</v>
          </cell>
          <cell r="EC744">
            <v>0</v>
          </cell>
          <cell r="ED744">
            <v>0</v>
          </cell>
          <cell r="EE744">
            <v>0</v>
          </cell>
          <cell r="EF744">
            <v>0</v>
          </cell>
        </row>
        <row r="745"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0</v>
          </cell>
          <cell r="DM745">
            <v>0</v>
          </cell>
          <cell r="DN745">
            <v>0</v>
          </cell>
          <cell r="DO745">
            <v>0</v>
          </cell>
          <cell r="DP745">
            <v>0</v>
          </cell>
          <cell r="DQ745">
            <v>0</v>
          </cell>
          <cell r="DR745">
            <v>0</v>
          </cell>
          <cell r="DS745">
            <v>0</v>
          </cell>
          <cell r="DU745">
            <v>0</v>
          </cell>
          <cell r="DV745">
            <v>0</v>
          </cell>
          <cell r="DW745">
            <v>0</v>
          </cell>
          <cell r="DX745">
            <v>0</v>
          </cell>
          <cell r="DY745">
            <v>0</v>
          </cell>
          <cell r="DZ745">
            <v>0</v>
          </cell>
          <cell r="EA745">
            <v>0</v>
          </cell>
          <cell r="EB745">
            <v>0</v>
          </cell>
          <cell r="EC745">
            <v>0</v>
          </cell>
          <cell r="ED745">
            <v>0</v>
          </cell>
          <cell r="EE745">
            <v>0</v>
          </cell>
          <cell r="EF745">
            <v>0</v>
          </cell>
        </row>
        <row r="746">
          <cell r="DH746">
            <v>0</v>
          </cell>
          <cell r="DI746">
            <v>0</v>
          </cell>
          <cell r="DJ746">
            <v>0</v>
          </cell>
          <cell r="DK746">
            <v>0</v>
          </cell>
          <cell r="DL746">
            <v>0</v>
          </cell>
          <cell r="DM746">
            <v>0</v>
          </cell>
          <cell r="DN746">
            <v>0</v>
          </cell>
          <cell r="DO746">
            <v>0</v>
          </cell>
          <cell r="DP746">
            <v>0</v>
          </cell>
          <cell r="DQ746">
            <v>0</v>
          </cell>
          <cell r="DR746">
            <v>0</v>
          </cell>
          <cell r="DS746">
            <v>0</v>
          </cell>
          <cell r="DU746">
            <v>0</v>
          </cell>
          <cell r="DV746">
            <v>0</v>
          </cell>
          <cell r="DW746">
            <v>0</v>
          </cell>
          <cell r="DX746">
            <v>0</v>
          </cell>
          <cell r="DY746">
            <v>0</v>
          </cell>
          <cell r="DZ746">
            <v>0</v>
          </cell>
          <cell r="EA746">
            <v>0</v>
          </cell>
          <cell r="EB746">
            <v>0</v>
          </cell>
          <cell r="EC746">
            <v>0</v>
          </cell>
          <cell r="ED746">
            <v>0</v>
          </cell>
          <cell r="EE746">
            <v>0</v>
          </cell>
          <cell r="EF746">
            <v>0</v>
          </cell>
        </row>
        <row r="747">
          <cell r="DH747">
            <v>0</v>
          </cell>
          <cell r="DI747">
            <v>0</v>
          </cell>
          <cell r="DJ747">
            <v>0</v>
          </cell>
          <cell r="DK747">
            <v>0</v>
          </cell>
          <cell r="DL747">
            <v>0</v>
          </cell>
          <cell r="DM747">
            <v>0</v>
          </cell>
          <cell r="DN747">
            <v>0</v>
          </cell>
          <cell r="DO747">
            <v>0</v>
          </cell>
          <cell r="DP747">
            <v>0</v>
          </cell>
          <cell r="DQ747">
            <v>0</v>
          </cell>
          <cell r="DR747">
            <v>0</v>
          </cell>
          <cell r="DS747">
            <v>0</v>
          </cell>
          <cell r="DU747">
            <v>0</v>
          </cell>
          <cell r="DV747">
            <v>0</v>
          </cell>
          <cell r="DW747">
            <v>0</v>
          </cell>
          <cell r="DX747">
            <v>0</v>
          </cell>
          <cell r="DY747">
            <v>0</v>
          </cell>
          <cell r="DZ747">
            <v>0</v>
          </cell>
          <cell r="EA747">
            <v>0</v>
          </cell>
          <cell r="EB747">
            <v>0</v>
          </cell>
          <cell r="EC747">
            <v>0</v>
          </cell>
          <cell r="ED747">
            <v>0</v>
          </cell>
          <cell r="EE747">
            <v>0</v>
          </cell>
          <cell r="EF747">
            <v>0</v>
          </cell>
        </row>
        <row r="748"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  <cell r="DY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0</v>
          </cell>
          <cell r="EE748">
            <v>0</v>
          </cell>
          <cell r="EF748">
            <v>0</v>
          </cell>
        </row>
        <row r="749">
          <cell r="DH749">
            <v>0</v>
          </cell>
          <cell r="DI749">
            <v>0</v>
          </cell>
          <cell r="DJ749">
            <v>0</v>
          </cell>
          <cell r="DK749">
            <v>0</v>
          </cell>
          <cell r="DL749">
            <v>0</v>
          </cell>
          <cell r="DM749">
            <v>0</v>
          </cell>
          <cell r="DN749">
            <v>0</v>
          </cell>
          <cell r="DO749">
            <v>0</v>
          </cell>
          <cell r="DP749">
            <v>0</v>
          </cell>
          <cell r="DQ749">
            <v>0</v>
          </cell>
          <cell r="DR749">
            <v>0</v>
          </cell>
          <cell r="DS749">
            <v>0</v>
          </cell>
          <cell r="DU749">
            <v>0</v>
          </cell>
          <cell r="DV749">
            <v>0</v>
          </cell>
          <cell r="DW749">
            <v>0</v>
          </cell>
          <cell r="DX749">
            <v>0</v>
          </cell>
          <cell r="DY749">
            <v>0</v>
          </cell>
          <cell r="DZ749">
            <v>0</v>
          </cell>
          <cell r="EA749">
            <v>0</v>
          </cell>
          <cell r="EB749">
            <v>0</v>
          </cell>
          <cell r="EC749">
            <v>0</v>
          </cell>
          <cell r="ED749">
            <v>0</v>
          </cell>
          <cell r="EE749">
            <v>0</v>
          </cell>
          <cell r="EF749">
            <v>0</v>
          </cell>
        </row>
        <row r="750"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0</v>
          </cell>
          <cell r="EE750">
            <v>0</v>
          </cell>
          <cell r="EF750">
            <v>0</v>
          </cell>
        </row>
        <row r="751"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>
            <v>0</v>
          </cell>
          <cell r="DN751">
            <v>0</v>
          </cell>
          <cell r="DO751">
            <v>0</v>
          </cell>
          <cell r="DP751">
            <v>0</v>
          </cell>
          <cell r="DQ751">
            <v>0</v>
          </cell>
          <cell r="DR751">
            <v>0</v>
          </cell>
          <cell r="DS751">
            <v>0</v>
          </cell>
          <cell r="DU751">
            <v>0</v>
          </cell>
          <cell r="DV751">
            <v>0</v>
          </cell>
          <cell r="DW751">
            <v>0</v>
          </cell>
          <cell r="DX751">
            <v>0</v>
          </cell>
          <cell r="DY751">
            <v>0</v>
          </cell>
          <cell r="DZ751">
            <v>0</v>
          </cell>
          <cell r="EA751">
            <v>0</v>
          </cell>
          <cell r="EB751">
            <v>0</v>
          </cell>
          <cell r="EC751">
            <v>0</v>
          </cell>
          <cell r="ED751">
            <v>0</v>
          </cell>
          <cell r="EE751">
            <v>0</v>
          </cell>
          <cell r="EF751">
            <v>0</v>
          </cell>
        </row>
        <row r="752"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>
            <v>0</v>
          </cell>
          <cell r="DN752">
            <v>0</v>
          </cell>
          <cell r="DO752">
            <v>0</v>
          </cell>
          <cell r="DP752">
            <v>0</v>
          </cell>
          <cell r="DQ752">
            <v>0</v>
          </cell>
          <cell r="DR752">
            <v>0</v>
          </cell>
          <cell r="DS752">
            <v>0</v>
          </cell>
          <cell r="DU752">
            <v>0</v>
          </cell>
          <cell r="DV752">
            <v>0</v>
          </cell>
          <cell r="DW752">
            <v>0</v>
          </cell>
          <cell r="DX752">
            <v>0</v>
          </cell>
          <cell r="DY752">
            <v>0</v>
          </cell>
          <cell r="DZ752">
            <v>0</v>
          </cell>
          <cell r="EA752">
            <v>0</v>
          </cell>
          <cell r="EB752">
            <v>0</v>
          </cell>
          <cell r="EC752">
            <v>0</v>
          </cell>
          <cell r="ED752">
            <v>0</v>
          </cell>
          <cell r="EE752">
            <v>0</v>
          </cell>
          <cell r="EF752">
            <v>0</v>
          </cell>
        </row>
        <row r="753">
          <cell r="DH753">
            <v>0</v>
          </cell>
          <cell r="DI753">
            <v>0</v>
          </cell>
          <cell r="DJ753">
            <v>0</v>
          </cell>
          <cell r="DK753">
            <v>0</v>
          </cell>
          <cell r="DL753">
            <v>0</v>
          </cell>
          <cell r="DM753">
            <v>0</v>
          </cell>
          <cell r="DN753">
            <v>0</v>
          </cell>
          <cell r="DO753">
            <v>0</v>
          </cell>
          <cell r="DP753">
            <v>0</v>
          </cell>
          <cell r="DQ753">
            <v>0</v>
          </cell>
          <cell r="DR753">
            <v>0</v>
          </cell>
          <cell r="DS753">
            <v>0</v>
          </cell>
          <cell r="DU753">
            <v>0</v>
          </cell>
          <cell r="DV753">
            <v>0</v>
          </cell>
          <cell r="DW753">
            <v>0</v>
          </cell>
          <cell r="DX753">
            <v>0</v>
          </cell>
          <cell r="DY753">
            <v>0</v>
          </cell>
          <cell r="DZ753">
            <v>0</v>
          </cell>
          <cell r="EA753">
            <v>0</v>
          </cell>
          <cell r="EB753">
            <v>0</v>
          </cell>
          <cell r="EC753">
            <v>0</v>
          </cell>
          <cell r="ED753">
            <v>0</v>
          </cell>
          <cell r="EE753">
            <v>0</v>
          </cell>
          <cell r="EF753">
            <v>0</v>
          </cell>
        </row>
        <row r="754"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  <cell r="DZ754">
            <v>0</v>
          </cell>
          <cell r="EA754">
            <v>0</v>
          </cell>
          <cell r="EB754">
            <v>0</v>
          </cell>
          <cell r="EC754">
            <v>0</v>
          </cell>
          <cell r="ED754">
            <v>0</v>
          </cell>
          <cell r="EE754">
            <v>0</v>
          </cell>
          <cell r="EF754">
            <v>0</v>
          </cell>
        </row>
        <row r="755"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  <cell r="EE755">
            <v>0</v>
          </cell>
          <cell r="EF755">
            <v>0</v>
          </cell>
        </row>
        <row r="756"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>
            <v>0</v>
          </cell>
          <cell r="DN756">
            <v>0</v>
          </cell>
          <cell r="DO756">
            <v>0</v>
          </cell>
          <cell r="DP756">
            <v>0</v>
          </cell>
          <cell r="DQ756">
            <v>0</v>
          </cell>
          <cell r="DR756">
            <v>0</v>
          </cell>
          <cell r="DS756">
            <v>0</v>
          </cell>
          <cell r="DU756">
            <v>0</v>
          </cell>
          <cell r="DV756">
            <v>0</v>
          </cell>
          <cell r="DW756">
            <v>0</v>
          </cell>
          <cell r="DX756">
            <v>0</v>
          </cell>
          <cell r="DY756">
            <v>0</v>
          </cell>
          <cell r="DZ756">
            <v>0</v>
          </cell>
          <cell r="EA756">
            <v>0</v>
          </cell>
          <cell r="EB756">
            <v>0</v>
          </cell>
          <cell r="EC756">
            <v>0</v>
          </cell>
          <cell r="ED756">
            <v>0</v>
          </cell>
          <cell r="EE756">
            <v>0</v>
          </cell>
          <cell r="EF756">
            <v>0</v>
          </cell>
        </row>
        <row r="757">
          <cell r="DH757">
            <v>0</v>
          </cell>
          <cell r="DI757">
            <v>0</v>
          </cell>
          <cell r="DJ757">
            <v>0</v>
          </cell>
          <cell r="DK757">
            <v>0</v>
          </cell>
          <cell r="DL757">
            <v>0</v>
          </cell>
          <cell r="DM757">
            <v>0</v>
          </cell>
          <cell r="DN757">
            <v>0</v>
          </cell>
          <cell r="DO757">
            <v>0</v>
          </cell>
          <cell r="DP757">
            <v>0</v>
          </cell>
          <cell r="DQ757">
            <v>0</v>
          </cell>
          <cell r="DR757">
            <v>0</v>
          </cell>
          <cell r="DS757">
            <v>0</v>
          </cell>
          <cell r="DU757">
            <v>0</v>
          </cell>
          <cell r="DV757">
            <v>0</v>
          </cell>
          <cell r="DW757">
            <v>0</v>
          </cell>
          <cell r="DX757">
            <v>0</v>
          </cell>
          <cell r="DY757">
            <v>0</v>
          </cell>
          <cell r="DZ757">
            <v>0</v>
          </cell>
          <cell r="EA757">
            <v>0</v>
          </cell>
          <cell r="EB757">
            <v>0</v>
          </cell>
          <cell r="EC757">
            <v>0</v>
          </cell>
          <cell r="ED757">
            <v>0</v>
          </cell>
          <cell r="EE757">
            <v>0</v>
          </cell>
          <cell r="EF757">
            <v>0</v>
          </cell>
        </row>
        <row r="758"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  <cell r="EE758">
            <v>0</v>
          </cell>
          <cell r="EF758">
            <v>0</v>
          </cell>
        </row>
        <row r="759"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>
            <v>0</v>
          </cell>
          <cell r="DN759">
            <v>0</v>
          </cell>
          <cell r="DO759">
            <v>0</v>
          </cell>
          <cell r="DP759">
            <v>0</v>
          </cell>
          <cell r="DQ759">
            <v>0</v>
          </cell>
          <cell r="DR759">
            <v>0</v>
          </cell>
          <cell r="DS759">
            <v>0</v>
          </cell>
          <cell r="DU759">
            <v>0</v>
          </cell>
          <cell r="DV759">
            <v>0</v>
          </cell>
          <cell r="DW759">
            <v>0</v>
          </cell>
          <cell r="DX759">
            <v>0</v>
          </cell>
          <cell r="DY759">
            <v>0</v>
          </cell>
          <cell r="DZ759">
            <v>0</v>
          </cell>
          <cell r="EA759">
            <v>0</v>
          </cell>
          <cell r="EB759">
            <v>0</v>
          </cell>
          <cell r="EC759">
            <v>0</v>
          </cell>
          <cell r="ED759">
            <v>0</v>
          </cell>
          <cell r="EE759">
            <v>0</v>
          </cell>
          <cell r="EF759">
            <v>0</v>
          </cell>
        </row>
        <row r="760"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  <cell r="DY760">
            <v>0</v>
          </cell>
          <cell r="DZ760">
            <v>0</v>
          </cell>
          <cell r="EA760">
            <v>0</v>
          </cell>
          <cell r="EB760">
            <v>0</v>
          </cell>
          <cell r="EC760">
            <v>0</v>
          </cell>
          <cell r="ED760">
            <v>0</v>
          </cell>
          <cell r="EE760">
            <v>0</v>
          </cell>
          <cell r="EF760">
            <v>0</v>
          </cell>
        </row>
        <row r="761"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  <cell r="DY761">
            <v>0</v>
          </cell>
          <cell r="DZ761">
            <v>0</v>
          </cell>
          <cell r="EA761">
            <v>0</v>
          </cell>
          <cell r="EB761">
            <v>0</v>
          </cell>
          <cell r="EC761">
            <v>0</v>
          </cell>
          <cell r="ED761">
            <v>0</v>
          </cell>
          <cell r="EE761">
            <v>0</v>
          </cell>
          <cell r="EF761">
            <v>0</v>
          </cell>
        </row>
        <row r="762">
          <cell r="DH762">
            <v>0</v>
          </cell>
          <cell r="DI762">
            <v>0</v>
          </cell>
          <cell r="DJ762">
            <v>0</v>
          </cell>
          <cell r="DK762">
            <v>0</v>
          </cell>
          <cell r="DL762">
            <v>0</v>
          </cell>
          <cell r="DM762">
            <v>0</v>
          </cell>
          <cell r="DN762">
            <v>0</v>
          </cell>
          <cell r="DO762">
            <v>0</v>
          </cell>
          <cell r="DP762">
            <v>0</v>
          </cell>
          <cell r="DQ762">
            <v>0</v>
          </cell>
          <cell r="DR762">
            <v>0</v>
          </cell>
          <cell r="DS762">
            <v>0</v>
          </cell>
          <cell r="DU762">
            <v>0</v>
          </cell>
          <cell r="DV762">
            <v>0</v>
          </cell>
          <cell r="DW762">
            <v>0</v>
          </cell>
          <cell r="DX762">
            <v>0</v>
          </cell>
          <cell r="DY762">
            <v>0</v>
          </cell>
          <cell r="DZ762">
            <v>0</v>
          </cell>
          <cell r="EA762">
            <v>0</v>
          </cell>
          <cell r="EB762">
            <v>0</v>
          </cell>
          <cell r="EC762">
            <v>0</v>
          </cell>
          <cell r="ED762">
            <v>0</v>
          </cell>
          <cell r="EE762">
            <v>0</v>
          </cell>
          <cell r="EF762">
            <v>0</v>
          </cell>
        </row>
        <row r="763">
          <cell r="DH763">
            <v>0</v>
          </cell>
          <cell r="DI763">
            <v>0</v>
          </cell>
          <cell r="DJ763">
            <v>0</v>
          </cell>
          <cell r="DK763">
            <v>0</v>
          </cell>
          <cell r="DL763">
            <v>0</v>
          </cell>
          <cell r="DM763">
            <v>0</v>
          </cell>
          <cell r="DN763">
            <v>0</v>
          </cell>
          <cell r="DO763">
            <v>0</v>
          </cell>
          <cell r="DP763">
            <v>0</v>
          </cell>
          <cell r="DQ763">
            <v>0</v>
          </cell>
          <cell r="DR763">
            <v>0</v>
          </cell>
          <cell r="DS763">
            <v>0</v>
          </cell>
          <cell r="DU763">
            <v>0</v>
          </cell>
          <cell r="DV763">
            <v>0</v>
          </cell>
          <cell r="DW763">
            <v>0</v>
          </cell>
          <cell r="DX763">
            <v>0</v>
          </cell>
          <cell r="DY763">
            <v>0</v>
          </cell>
          <cell r="DZ763">
            <v>0</v>
          </cell>
          <cell r="EA763">
            <v>0</v>
          </cell>
          <cell r="EB763">
            <v>0</v>
          </cell>
          <cell r="EC763">
            <v>0</v>
          </cell>
          <cell r="ED763">
            <v>0</v>
          </cell>
          <cell r="EE763">
            <v>0</v>
          </cell>
          <cell r="EF763">
            <v>0</v>
          </cell>
        </row>
        <row r="764"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>
            <v>0</v>
          </cell>
          <cell r="DN764">
            <v>0</v>
          </cell>
          <cell r="DO764">
            <v>0</v>
          </cell>
          <cell r="DP764">
            <v>0</v>
          </cell>
          <cell r="DQ764">
            <v>0</v>
          </cell>
          <cell r="DR764">
            <v>0</v>
          </cell>
          <cell r="DS764">
            <v>0</v>
          </cell>
          <cell r="DU764">
            <v>0</v>
          </cell>
          <cell r="DV764">
            <v>0</v>
          </cell>
          <cell r="DW764">
            <v>0</v>
          </cell>
          <cell r="DX764">
            <v>0</v>
          </cell>
          <cell r="DY764">
            <v>0</v>
          </cell>
          <cell r="DZ764">
            <v>0</v>
          </cell>
          <cell r="EA764">
            <v>0</v>
          </cell>
          <cell r="EB764">
            <v>0</v>
          </cell>
          <cell r="EC764">
            <v>0</v>
          </cell>
          <cell r="ED764">
            <v>0</v>
          </cell>
          <cell r="EE764">
            <v>0</v>
          </cell>
          <cell r="EF764">
            <v>0</v>
          </cell>
        </row>
        <row r="765"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>
            <v>0</v>
          </cell>
          <cell r="DN765">
            <v>0</v>
          </cell>
          <cell r="DO765">
            <v>0</v>
          </cell>
          <cell r="DP765">
            <v>0</v>
          </cell>
          <cell r="DQ765">
            <v>0</v>
          </cell>
          <cell r="DR765">
            <v>0</v>
          </cell>
          <cell r="DS765">
            <v>0</v>
          </cell>
          <cell r="DU765">
            <v>0</v>
          </cell>
          <cell r="DV765">
            <v>0</v>
          </cell>
          <cell r="DW765">
            <v>0</v>
          </cell>
          <cell r="DX765">
            <v>0</v>
          </cell>
          <cell r="DY765">
            <v>0</v>
          </cell>
          <cell r="DZ765">
            <v>0</v>
          </cell>
          <cell r="EA765">
            <v>0</v>
          </cell>
          <cell r="EB765">
            <v>0</v>
          </cell>
          <cell r="EC765">
            <v>0</v>
          </cell>
          <cell r="ED765">
            <v>0</v>
          </cell>
          <cell r="EE765">
            <v>0</v>
          </cell>
          <cell r="EF765">
            <v>0</v>
          </cell>
        </row>
        <row r="766"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  <cell r="DZ766">
            <v>0</v>
          </cell>
          <cell r="EA766">
            <v>0</v>
          </cell>
          <cell r="EB766">
            <v>0</v>
          </cell>
          <cell r="EC766">
            <v>0</v>
          </cell>
          <cell r="ED766">
            <v>0</v>
          </cell>
          <cell r="EE766">
            <v>0</v>
          </cell>
          <cell r="EF766">
            <v>0</v>
          </cell>
        </row>
        <row r="767"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  <cell r="DZ767">
            <v>0</v>
          </cell>
          <cell r="EA767">
            <v>0</v>
          </cell>
          <cell r="EB767">
            <v>0</v>
          </cell>
          <cell r="EC767">
            <v>0</v>
          </cell>
          <cell r="ED767">
            <v>0</v>
          </cell>
          <cell r="EE767">
            <v>0</v>
          </cell>
          <cell r="EF767">
            <v>0</v>
          </cell>
        </row>
        <row r="768"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>
            <v>0</v>
          </cell>
          <cell r="DN768">
            <v>0</v>
          </cell>
          <cell r="DO768">
            <v>0</v>
          </cell>
          <cell r="DP768">
            <v>0</v>
          </cell>
          <cell r="DQ768">
            <v>0</v>
          </cell>
          <cell r="DR768">
            <v>0</v>
          </cell>
          <cell r="DS768">
            <v>0</v>
          </cell>
          <cell r="DU768">
            <v>0</v>
          </cell>
          <cell r="DV768">
            <v>0</v>
          </cell>
          <cell r="DW768">
            <v>0</v>
          </cell>
          <cell r="DX768">
            <v>0</v>
          </cell>
          <cell r="DY768">
            <v>0</v>
          </cell>
          <cell r="DZ768">
            <v>0</v>
          </cell>
          <cell r="EA768">
            <v>0</v>
          </cell>
          <cell r="EB768">
            <v>0</v>
          </cell>
          <cell r="EC768">
            <v>0</v>
          </cell>
          <cell r="ED768">
            <v>0</v>
          </cell>
          <cell r="EE768">
            <v>0</v>
          </cell>
          <cell r="EF768">
            <v>0</v>
          </cell>
        </row>
        <row r="769"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  <cell r="DY769">
            <v>0</v>
          </cell>
          <cell r="DZ769">
            <v>0</v>
          </cell>
          <cell r="EA769">
            <v>0</v>
          </cell>
          <cell r="EB769">
            <v>0</v>
          </cell>
          <cell r="EC769">
            <v>0</v>
          </cell>
          <cell r="ED769">
            <v>0</v>
          </cell>
          <cell r="EE769">
            <v>0</v>
          </cell>
          <cell r="EF769">
            <v>0</v>
          </cell>
        </row>
        <row r="770"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  <cell r="DY770">
            <v>0</v>
          </cell>
          <cell r="DZ770">
            <v>0</v>
          </cell>
          <cell r="EA770">
            <v>0</v>
          </cell>
          <cell r="EB770">
            <v>0</v>
          </cell>
          <cell r="EC770">
            <v>0</v>
          </cell>
          <cell r="ED770">
            <v>0</v>
          </cell>
          <cell r="EE770">
            <v>0</v>
          </cell>
          <cell r="EF770">
            <v>0</v>
          </cell>
        </row>
        <row r="771">
          <cell r="DH771">
            <v>0</v>
          </cell>
          <cell r="DI771">
            <v>0</v>
          </cell>
          <cell r="DJ771">
            <v>0</v>
          </cell>
          <cell r="DK771">
            <v>0</v>
          </cell>
          <cell r="DL771">
            <v>0</v>
          </cell>
          <cell r="DM771">
            <v>0</v>
          </cell>
          <cell r="DN771">
            <v>0</v>
          </cell>
          <cell r="DO771">
            <v>0</v>
          </cell>
          <cell r="DP771">
            <v>0</v>
          </cell>
          <cell r="DQ771">
            <v>0</v>
          </cell>
          <cell r="DR771">
            <v>0</v>
          </cell>
          <cell r="DS771">
            <v>0</v>
          </cell>
          <cell r="DU771">
            <v>0</v>
          </cell>
          <cell r="DV771">
            <v>0</v>
          </cell>
          <cell r="DW771">
            <v>0</v>
          </cell>
          <cell r="DX771">
            <v>0</v>
          </cell>
          <cell r="DY771">
            <v>0</v>
          </cell>
          <cell r="DZ771">
            <v>0</v>
          </cell>
          <cell r="EA771">
            <v>0</v>
          </cell>
          <cell r="EB771">
            <v>0</v>
          </cell>
          <cell r="EC771">
            <v>0</v>
          </cell>
          <cell r="ED771">
            <v>0</v>
          </cell>
          <cell r="EE771">
            <v>0</v>
          </cell>
          <cell r="EF771">
            <v>0</v>
          </cell>
        </row>
        <row r="772">
          <cell r="DH772">
            <v>0</v>
          </cell>
          <cell r="DI772">
            <v>0</v>
          </cell>
          <cell r="DJ772">
            <v>0</v>
          </cell>
          <cell r="DK772">
            <v>0</v>
          </cell>
          <cell r="DL772">
            <v>0</v>
          </cell>
          <cell r="DM772">
            <v>0</v>
          </cell>
          <cell r="DN772">
            <v>0</v>
          </cell>
          <cell r="DO772">
            <v>0</v>
          </cell>
          <cell r="DP772">
            <v>0</v>
          </cell>
          <cell r="DQ772">
            <v>0</v>
          </cell>
          <cell r="DR772">
            <v>0</v>
          </cell>
          <cell r="DS772">
            <v>0</v>
          </cell>
          <cell r="DU772">
            <v>0</v>
          </cell>
          <cell r="DV772">
            <v>0</v>
          </cell>
          <cell r="DW772">
            <v>0</v>
          </cell>
          <cell r="DX772">
            <v>0</v>
          </cell>
          <cell r="DY772">
            <v>0</v>
          </cell>
          <cell r="DZ772">
            <v>0</v>
          </cell>
          <cell r="EA772">
            <v>0</v>
          </cell>
          <cell r="EB772">
            <v>0</v>
          </cell>
          <cell r="EC772">
            <v>0</v>
          </cell>
          <cell r="ED772">
            <v>0</v>
          </cell>
          <cell r="EE772">
            <v>0</v>
          </cell>
          <cell r="EF772">
            <v>0</v>
          </cell>
        </row>
        <row r="773">
          <cell r="DH773">
            <v>0</v>
          </cell>
          <cell r="DI773">
            <v>0</v>
          </cell>
          <cell r="DJ773">
            <v>0</v>
          </cell>
          <cell r="DK773">
            <v>0</v>
          </cell>
          <cell r="DL773">
            <v>0</v>
          </cell>
          <cell r="DM773">
            <v>0</v>
          </cell>
          <cell r="DN773">
            <v>0</v>
          </cell>
          <cell r="DO773">
            <v>0</v>
          </cell>
          <cell r="DP773">
            <v>0</v>
          </cell>
          <cell r="DQ773">
            <v>0</v>
          </cell>
          <cell r="DR773">
            <v>0</v>
          </cell>
          <cell r="DS773">
            <v>0</v>
          </cell>
          <cell r="DU773">
            <v>0</v>
          </cell>
          <cell r="DV773">
            <v>0</v>
          </cell>
          <cell r="DW773">
            <v>0</v>
          </cell>
          <cell r="DX773">
            <v>0</v>
          </cell>
          <cell r="DY773">
            <v>0</v>
          </cell>
          <cell r="DZ773">
            <v>0</v>
          </cell>
          <cell r="EA773">
            <v>0</v>
          </cell>
          <cell r="EB773">
            <v>0</v>
          </cell>
          <cell r="EC773">
            <v>0</v>
          </cell>
          <cell r="ED773">
            <v>0</v>
          </cell>
          <cell r="EE773">
            <v>0</v>
          </cell>
          <cell r="EF773">
            <v>0</v>
          </cell>
        </row>
        <row r="774">
          <cell r="DH774">
            <v>0</v>
          </cell>
          <cell r="DI774">
            <v>0</v>
          </cell>
          <cell r="DJ774">
            <v>0</v>
          </cell>
          <cell r="DK774">
            <v>0</v>
          </cell>
          <cell r="DL774">
            <v>0</v>
          </cell>
          <cell r="DM774">
            <v>0</v>
          </cell>
          <cell r="DN774">
            <v>0</v>
          </cell>
          <cell r="DO774">
            <v>0</v>
          </cell>
          <cell r="DP774">
            <v>0</v>
          </cell>
          <cell r="DQ774">
            <v>0</v>
          </cell>
          <cell r="DR774">
            <v>0</v>
          </cell>
          <cell r="DS774">
            <v>0</v>
          </cell>
          <cell r="DU774">
            <v>0</v>
          </cell>
          <cell r="DV774">
            <v>0</v>
          </cell>
          <cell r="DW774">
            <v>0</v>
          </cell>
          <cell r="DX774">
            <v>0</v>
          </cell>
          <cell r="DY774">
            <v>0</v>
          </cell>
          <cell r="DZ774">
            <v>0</v>
          </cell>
          <cell r="EA774">
            <v>0</v>
          </cell>
          <cell r="EB774">
            <v>0</v>
          </cell>
          <cell r="EC774">
            <v>0</v>
          </cell>
          <cell r="ED774">
            <v>0</v>
          </cell>
          <cell r="EE774">
            <v>0</v>
          </cell>
          <cell r="EF774">
            <v>0</v>
          </cell>
        </row>
        <row r="775">
          <cell r="DH775">
            <v>0</v>
          </cell>
          <cell r="DI775">
            <v>0</v>
          </cell>
          <cell r="DJ775">
            <v>0</v>
          </cell>
          <cell r="DK775">
            <v>0</v>
          </cell>
          <cell r="DL775">
            <v>0</v>
          </cell>
          <cell r="DM775">
            <v>0</v>
          </cell>
          <cell r="DN775">
            <v>0</v>
          </cell>
          <cell r="DO775">
            <v>0</v>
          </cell>
          <cell r="DP775">
            <v>0</v>
          </cell>
          <cell r="DQ775">
            <v>0</v>
          </cell>
          <cell r="DR775">
            <v>0</v>
          </cell>
          <cell r="DS775">
            <v>0</v>
          </cell>
          <cell r="DU775">
            <v>0</v>
          </cell>
          <cell r="DV775">
            <v>0</v>
          </cell>
          <cell r="DW775">
            <v>0</v>
          </cell>
          <cell r="DX775">
            <v>0</v>
          </cell>
          <cell r="DY775">
            <v>0</v>
          </cell>
          <cell r="DZ775">
            <v>0</v>
          </cell>
          <cell r="EA775">
            <v>0</v>
          </cell>
          <cell r="EB775">
            <v>0</v>
          </cell>
          <cell r="EC775">
            <v>0</v>
          </cell>
          <cell r="ED775">
            <v>0</v>
          </cell>
          <cell r="EE775">
            <v>0</v>
          </cell>
          <cell r="EF775">
            <v>0</v>
          </cell>
        </row>
        <row r="776">
          <cell r="DH776">
            <v>0</v>
          </cell>
          <cell r="DI776">
            <v>0</v>
          </cell>
          <cell r="DJ776">
            <v>0</v>
          </cell>
          <cell r="DK776">
            <v>0</v>
          </cell>
          <cell r="DL776">
            <v>0</v>
          </cell>
          <cell r="DM776">
            <v>0</v>
          </cell>
          <cell r="DN776">
            <v>0</v>
          </cell>
          <cell r="DO776">
            <v>0</v>
          </cell>
          <cell r="DP776">
            <v>0</v>
          </cell>
          <cell r="DQ776">
            <v>0</v>
          </cell>
          <cell r="DR776">
            <v>0</v>
          </cell>
          <cell r="DS776">
            <v>0</v>
          </cell>
          <cell r="DU776">
            <v>0</v>
          </cell>
          <cell r="DV776">
            <v>0</v>
          </cell>
          <cell r="DW776">
            <v>0</v>
          </cell>
          <cell r="DX776">
            <v>0</v>
          </cell>
          <cell r="DY776">
            <v>0</v>
          </cell>
          <cell r="DZ776">
            <v>0</v>
          </cell>
          <cell r="EA776">
            <v>0</v>
          </cell>
          <cell r="EB776">
            <v>0</v>
          </cell>
          <cell r="EC776">
            <v>0</v>
          </cell>
          <cell r="ED776">
            <v>0</v>
          </cell>
          <cell r="EE776">
            <v>0</v>
          </cell>
          <cell r="EF776">
            <v>0</v>
          </cell>
        </row>
        <row r="777">
          <cell r="DH777">
            <v>0</v>
          </cell>
          <cell r="DI777">
            <v>0</v>
          </cell>
          <cell r="DJ777">
            <v>0</v>
          </cell>
          <cell r="DK777">
            <v>0</v>
          </cell>
          <cell r="DL777">
            <v>0</v>
          </cell>
          <cell r="DM777">
            <v>0</v>
          </cell>
          <cell r="DN777">
            <v>0</v>
          </cell>
          <cell r="DO777">
            <v>0</v>
          </cell>
          <cell r="DP777">
            <v>0</v>
          </cell>
          <cell r="DQ777">
            <v>0</v>
          </cell>
          <cell r="DR777">
            <v>0</v>
          </cell>
          <cell r="DS777">
            <v>0</v>
          </cell>
          <cell r="DU777">
            <v>0</v>
          </cell>
          <cell r="DV777">
            <v>0</v>
          </cell>
          <cell r="DW777">
            <v>0</v>
          </cell>
          <cell r="DX777">
            <v>0</v>
          </cell>
          <cell r="DY777">
            <v>0</v>
          </cell>
          <cell r="DZ777">
            <v>0</v>
          </cell>
          <cell r="EA777">
            <v>0</v>
          </cell>
          <cell r="EB777">
            <v>0</v>
          </cell>
          <cell r="EC777">
            <v>0</v>
          </cell>
          <cell r="ED777">
            <v>0</v>
          </cell>
          <cell r="EE777">
            <v>0</v>
          </cell>
          <cell r="EF777">
            <v>0</v>
          </cell>
        </row>
        <row r="778">
          <cell r="DH778">
            <v>0</v>
          </cell>
          <cell r="DI778">
            <v>0</v>
          </cell>
          <cell r="DJ778">
            <v>0</v>
          </cell>
          <cell r="DK778">
            <v>0</v>
          </cell>
          <cell r="DL778">
            <v>0</v>
          </cell>
          <cell r="DM778">
            <v>0</v>
          </cell>
          <cell r="DN778">
            <v>0</v>
          </cell>
          <cell r="DO778">
            <v>0</v>
          </cell>
          <cell r="DP778">
            <v>0</v>
          </cell>
          <cell r="DQ778">
            <v>0</v>
          </cell>
          <cell r="DR778">
            <v>0</v>
          </cell>
          <cell r="DS778">
            <v>0</v>
          </cell>
          <cell r="DU778">
            <v>0</v>
          </cell>
          <cell r="DV778">
            <v>0</v>
          </cell>
          <cell r="DW778">
            <v>0</v>
          </cell>
          <cell r="DX778">
            <v>0</v>
          </cell>
          <cell r="DY778">
            <v>0</v>
          </cell>
          <cell r="DZ778">
            <v>0</v>
          </cell>
          <cell r="EA778">
            <v>0</v>
          </cell>
          <cell r="EB778">
            <v>0</v>
          </cell>
          <cell r="EC778">
            <v>0</v>
          </cell>
          <cell r="ED778">
            <v>0</v>
          </cell>
          <cell r="EE778">
            <v>0</v>
          </cell>
          <cell r="EF778">
            <v>0</v>
          </cell>
        </row>
        <row r="779">
          <cell r="DH779">
            <v>0</v>
          </cell>
          <cell r="DI779">
            <v>0</v>
          </cell>
          <cell r="DJ779">
            <v>0</v>
          </cell>
          <cell r="DK779">
            <v>0</v>
          </cell>
          <cell r="DL779">
            <v>0</v>
          </cell>
          <cell r="DM779">
            <v>0</v>
          </cell>
          <cell r="DN779">
            <v>0</v>
          </cell>
          <cell r="DO779">
            <v>0</v>
          </cell>
          <cell r="DP779">
            <v>0</v>
          </cell>
          <cell r="DQ779">
            <v>0</v>
          </cell>
          <cell r="DR779">
            <v>0</v>
          </cell>
          <cell r="DS779">
            <v>0</v>
          </cell>
          <cell r="DU779">
            <v>0</v>
          </cell>
          <cell r="DV779">
            <v>0</v>
          </cell>
          <cell r="DW779">
            <v>0</v>
          </cell>
          <cell r="DX779">
            <v>0</v>
          </cell>
          <cell r="DY779">
            <v>0</v>
          </cell>
          <cell r="DZ779">
            <v>0</v>
          </cell>
          <cell r="EA779">
            <v>0</v>
          </cell>
          <cell r="EB779">
            <v>0</v>
          </cell>
          <cell r="EC779">
            <v>0</v>
          </cell>
          <cell r="ED779">
            <v>0</v>
          </cell>
          <cell r="EE779">
            <v>0</v>
          </cell>
          <cell r="EF779">
            <v>0</v>
          </cell>
        </row>
        <row r="780">
          <cell r="DH780">
            <v>0</v>
          </cell>
          <cell r="DI780">
            <v>0</v>
          </cell>
          <cell r="DJ780">
            <v>0</v>
          </cell>
          <cell r="DK780">
            <v>0</v>
          </cell>
          <cell r="DL780">
            <v>0</v>
          </cell>
          <cell r="DM780">
            <v>0</v>
          </cell>
          <cell r="DN780">
            <v>0</v>
          </cell>
          <cell r="DO780">
            <v>0</v>
          </cell>
          <cell r="DP780">
            <v>0</v>
          </cell>
          <cell r="DQ780">
            <v>0</v>
          </cell>
          <cell r="DR780">
            <v>0</v>
          </cell>
          <cell r="DS780">
            <v>0</v>
          </cell>
          <cell r="DU780">
            <v>0</v>
          </cell>
          <cell r="DV780">
            <v>0</v>
          </cell>
          <cell r="DW780">
            <v>0</v>
          </cell>
          <cell r="DX780">
            <v>0</v>
          </cell>
          <cell r="DY780">
            <v>0</v>
          </cell>
          <cell r="DZ780">
            <v>0</v>
          </cell>
          <cell r="EA780">
            <v>0</v>
          </cell>
          <cell r="EB780">
            <v>0</v>
          </cell>
          <cell r="EC780">
            <v>0</v>
          </cell>
          <cell r="ED780">
            <v>0</v>
          </cell>
          <cell r="EE780">
            <v>0</v>
          </cell>
          <cell r="EF780">
            <v>0</v>
          </cell>
        </row>
        <row r="781">
          <cell r="DH781">
            <v>0</v>
          </cell>
          <cell r="DI781">
            <v>0</v>
          </cell>
          <cell r="DJ781">
            <v>0</v>
          </cell>
          <cell r="DK781">
            <v>0</v>
          </cell>
          <cell r="DL781">
            <v>0</v>
          </cell>
          <cell r="DM781">
            <v>0</v>
          </cell>
          <cell r="DN781">
            <v>0</v>
          </cell>
          <cell r="DO781">
            <v>0</v>
          </cell>
          <cell r="DP781">
            <v>0</v>
          </cell>
          <cell r="DQ781">
            <v>0</v>
          </cell>
          <cell r="DR781">
            <v>0</v>
          </cell>
          <cell r="DS781">
            <v>0</v>
          </cell>
          <cell r="DU781">
            <v>0</v>
          </cell>
          <cell r="DV781">
            <v>0</v>
          </cell>
          <cell r="DW781">
            <v>0</v>
          </cell>
          <cell r="DX781">
            <v>0</v>
          </cell>
          <cell r="DY781">
            <v>0</v>
          </cell>
          <cell r="DZ781">
            <v>0</v>
          </cell>
          <cell r="EA781">
            <v>0</v>
          </cell>
          <cell r="EB781">
            <v>0</v>
          </cell>
          <cell r="EC781">
            <v>0</v>
          </cell>
          <cell r="ED781">
            <v>0</v>
          </cell>
          <cell r="EE781">
            <v>0</v>
          </cell>
          <cell r="EF781">
            <v>0</v>
          </cell>
        </row>
        <row r="782">
          <cell r="DH782">
            <v>0</v>
          </cell>
          <cell r="DI782">
            <v>0</v>
          </cell>
          <cell r="DJ782">
            <v>0</v>
          </cell>
          <cell r="DK782">
            <v>0</v>
          </cell>
          <cell r="DL782">
            <v>0</v>
          </cell>
          <cell r="DM782">
            <v>0</v>
          </cell>
          <cell r="DN782">
            <v>0</v>
          </cell>
          <cell r="DO782">
            <v>0</v>
          </cell>
          <cell r="DP782">
            <v>0</v>
          </cell>
          <cell r="DQ782">
            <v>0</v>
          </cell>
          <cell r="DR782">
            <v>0</v>
          </cell>
          <cell r="DS782">
            <v>0</v>
          </cell>
          <cell r="DU782">
            <v>0</v>
          </cell>
          <cell r="DV782">
            <v>0</v>
          </cell>
          <cell r="DW782">
            <v>0</v>
          </cell>
          <cell r="DX782">
            <v>0</v>
          </cell>
          <cell r="DY782">
            <v>0</v>
          </cell>
          <cell r="DZ782">
            <v>0</v>
          </cell>
          <cell r="EA782">
            <v>0</v>
          </cell>
          <cell r="EB782">
            <v>0</v>
          </cell>
          <cell r="EC782">
            <v>0</v>
          </cell>
          <cell r="ED782">
            <v>0</v>
          </cell>
          <cell r="EE782">
            <v>0</v>
          </cell>
          <cell r="EF782">
            <v>0</v>
          </cell>
        </row>
        <row r="783">
          <cell r="DH783">
            <v>0</v>
          </cell>
          <cell r="DI783">
            <v>0</v>
          </cell>
          <cell r="DJ783">
            <v>0</v>
          </cell>
          <cell r="DK783">
            <v>0</v>
          </cell>
          <cell r="DL783">
            <v>0</v>
          </cell>
          <cell r="DM783">
            <v>0</v>
          </cell>
          <cell r="DN783">
            <v>0</v>
          </cell>
          <cell r="DO783">
            <v>0</v>
          </cell>
          <cell r="DP783">
            <v>0</v>
          </cell>
          <cell r="DQ783">
            <v>0</v>
          </cell>
          <cell r="DR783">
            <v>0</v>
          </cell>
          <cell r="DS783">
            <v>0</v>
          </cell>
          <cell r="DU783">
            <v>0</v>
          </cell>
          <cell r="DV783">
            <v>0</v>
          </cell>
          <cell r="DW783">
            <v>0</v>
          </cell>
          <cell r="DX783">
            <v>0</v>
          </cell>
          <cell r="DY783">
            <v>0</v>
          </cell>
          <cell r="DZ783">
            <v>0</v>
          </cell>
          <cell r="EA783">
            <v>0</v>
          </cell>
          <cell r="EB783">
            <v>0</v>
          </cell>
          <cell r="EC783">
            <v>0</v>
          </cell>
          <cell r="ED783">
            <v>0</v>
          </cell>
          <cell r="EE783">
            <v>0</v>
          </cell>
          <cell r="EF783">
            <v>0</v>
          </cell>
        </row>
        <row r="784">
          <cell r="DH784">
            <v>0</v>
          </cell>
          <cell r="DI784">
            <v>0</v>
          </cell>
          <cell r="DJ784">
            <v>0</v>
          </cell>
          <cell r="DK784">
            <v>0</v>
          </cell>
          <cell r="DL784">
            <v>0</v>
          </cell>
          <cell r="DM784">
            <v>0</v>
          </cell>
          <cell r="DN784">
            <v>0</v>
          </cell>
          <cell r="DO784">
            <v>0</v>
          </cell>
          <cell r="DP784">
            <v>0</v>
          </cell>
          <cell r="DQ784">
            <v>0</v>
          </cell>
          <cell r="DR784">
            <v>0</v>
          </cell>
          <cell r="DS784">
            <v>0</v>
          </cell>
          <cell r="DU784">
            <v>0</v>
          </cell>
          <cell r="DV784">
            <v>0</v>
          </cell>
          <cell r="DW784">
            <v>0</v>
          </cell>
          <cell r="DX784">
            <v>0</v>
          </cell>
          <cell r="DY784">
            <v>0</v>
          </cell>
          <cell r="DZ784">
            <v>0</v>
          </cell>
          <cell r="EA784">
            <v>0</v>
          </cell>
          <cell r="EB784">
            <v>0</v>
          </cell>
          <cell r="EC784">
            <v>0</v>
          </cell>
          <cell r="ED784">
            <v>0</v>
          </cell>
          <cell r="EE784">
            <v>0</v>
          </cell>
          <cell r="EF784">
            <v>0</v>
          </cell>
        </row>
        <row r="785">
          <cell r="DH785">
            <v>0</v>
          </cell>
          <cell r="DI785">
            <v>0</v>
          </cell>
          <cell r="DJ785">
            <v>0</v>
          </cell>
          <cell r="DK785">
            <v>0</v>
          </cell>
          <cell r="DL785">
            <v>0</v>
          </cell>
          <cell r="DM785">
            <v>0</v>
          </cell>
          <cell r="DN785">
            <v>0</v>
          </cell>
          <cell r="DO785">
            <v>0</v>
          </cell>
          <cell r="DP785">
            <v>0</v>
          </cell>
          <cell r="DQ785">
            <v>0</v>
          </cell>
          <cell r="DR785">
            <v>0</v>
          </cell>
          <cell r="DS785">
            <v>0</v>
          </cell>
          <cell r="DU785">
            <v>0</v>
          </cell>
          <cell r="DV785">
            <v>0</v>
          </cell>
          <cell r="DW785">
            <v>0</v>
          </cell>
          <cell r="DX785">
            <v>0</v>
          </cell>
          <cell r="DY785">
            <v>0</v>
          </cell>
          <cell r="DZ785">
            <v>0</v>
          </cell>
          <cell r="EA785">
            <v>0</v>
          </cell>
          <cell r="EB785">
            <v>0</v>
          </cell>
          <cell r="EC785">
            <v>0</v>
          </cell>
          <cell r="ED785">
            <v>0</v>
          </cell>
          <cell r="EE785">
            <v>0</v>
          </cell>
          <cell r="EF785">
            <v>0</v>
          </cell>
        </row>
        <row r="786">
          <cell r="DH786">
            <v>0</v>
          </cell>
          <cell r="DI786">
            <v>0</v>
          </cell>
          <cell r="DJ786">
            <v>0</v>
          </cell>
          <cell r="DK786">
            <v>0</v>
          </cell>
          <cell r="DL786">
            <v>0</v>
          </cell>
          <cell r="DM786">
            <v>0</v>
          </cell>
          <cell r="DN786">
            <v>0</v>
          </cell>
          <cell r="DO786">
            <v>0</v>
          </cell>
          <cell r="DP786">
            <v>0</v>
          </cell>
          <cell r="DQ786">
            <v>0</v>
          </cell>
          <cell r="DR786">
            <v>0</v>
          </cell>
          <cell r="DS786">
            <v>0</v>
          </cell>
          <cell r="DU786">
            <v>0</v>
          </cell>
          <cell r="DV786">
            <v>0</v>
          </cell>
          <cell r="DW786">
            <v>0</v>
          </cell>
          <cell r="DX786">
            <v>0</v>
          </cell>
          <cell r="DY786">
            <v>0</v>
          </cell>
          <cell r="DZ786">
            <v>0</v>
          </cell>
          <cell r="EA786">
            <v>0</v>
          </cell>
          <cell r="EB786">
            <v>0</v>
          </cell>
          <cell r="EC786">
            <v>0</v>
          </cell>
          <cell r="ED786">
            <v>0</v>
          </cell>
          <cell r="EE786">
            <v>0</v>
          </cell>
          <cell r="EF786">
            <v>0</v>
          </cell>
        </row>
        <row r="787">
          <cell r="DH787">
            <v>0</v>
          </cell>
          <cell r="DI787">
            <v>0</v>
          </cell>
          <cell r="DJ787">
            <v>0</v>
          </cell>
          <cell r="DK787">
            <v>0</v>
          </cell>
          <cell r="DL787">
            <v>0</v>
          </cell>
          <cell r="DM787">
            <v>0</v>
          </cell>
          <cell r="DN787">
            <v>0</v>
          </cell>
          <cell r="DO787">
            <v>0</v>
          </cell>
          <cell r="DP787">
            <v>0</v>
          </cell>
          <cell r="DQ787">
            <v>0</v>
          </cell>
          <cell r="DR787">
            <v>0</v>
          </cell>
          <cell r="DS787">
            <v>0</v>
          </cell>
          <cell r="DU787">
            <v>0</v>
          </cell>
          <cell r="DV787">
            <v>0</v>
          </cell>
          <cell r="DW787">
            <v>0</v>
          </cell>
          <cell r="DX787">
            <v>0</v>
          </cell>
          <cell r="DY787">
            <v>0</v>
          </cell>
          <cell r="DZ787">
            <v>0</v>
          </cell>
          <cell r="EA787">
            <v>0</v>
          </cell>
          <cell r="EB787">
            <v>0</v>
          </cell>
          <cell r="EC787">
            <v>0</v>
          </cell>
          <cell r="ED787">
            <v>0</v>
          </cell>
          <cell r="EE787">
            <v>0</v>
          </cell>
          <cell r="EF787">
            <v>0</v>
          </cell>
        </row>
        <row r="788">
          <cell r="DH788">
            <v>0</v>
          </cell>
          <cell r="DI788">
            <v>0</v>
          </cell>
          <cell r="DJ788">
            <v>0</v>
          </cell>
          <cell r="DK788">
            <v>0</v>
          </cell>
          <cell r="DL788">
            <v>0</v>
          </cell>
          <cell r="DM788">
            <v>0</v>
          </cell>
          <cell r="DN788">
            <v>0</v>
          </cell>
          <cell r="DO788">
            <v>0</v>
          </cell>
          <cell r="DP788">
            <v>0</v>
          </cell>
          <cell r="DQ788">
            <v>0</v>
          </cell>
          <cell r="DR788">
            <v>0</v>
          </cell>
          <cell r="DS788">
            <v>0</v>
          </cell>
          <cell r="DU788">
            <v>0</v>
          </cell>
          <cell r="DV788">
            <v>0</v>
          </cell>
          <cell r="DW788">
            <v>0</v>
          </cell>
          <cell r="DX788">
            <v>0</v>
          </cell>
          <cell r="DY788">
            <v>0</v>
          </cell>
          <cell r="DZ788">
            <v>0</v>
          </cell>
          <cell r="EA788">
            <v>0</v>
          </cell>
          <cell r="EB788">
            <v>0</v>
          </cell>
          <cell r="EC788">
            <v>0</v>
          </cell>
          <cell r="ED788">
            <v>0</v>
          </cell>
          <cell r="EE788">
            <v>0</v>
          </cell>
          <cell r="EF788">
            <v>0</v>
          </cell>
        </row>
        <row r="789">
          <cell r="DH789">
            <v>0</v>
          </cell>
          <cell r="DI789">
            <v>0</v>
          </cell>
          <cell r="DJ789">
            <v>0</v>
          </cell>
          <cell r="DK789">
            <v>0</v>
          </cell>
          <cell r="DL789">
            <v>0</v>
          </cell>
          <cell r="DM789">
            <v>0</v>
          </cell>
          <cell r="DN789">
            <v>0</v>
          </cell>
          <cell r="DO789">
            <v>0</v>
          </cell>
          <cell r="DP789">
            <v>0</v>
          </cell>
          <cell r="DQ789">
            <v>0</v>
          </cell>
          <cell r="DR789">
            <v>0</v>
          </cell>
          <cell r="DS789">
            <v>0</v>
          </cell>
          <cell r="DU789">
            <v>0</v>
          </cell>
          <cell r="DV789">
            <v>0</v>
          </cell>
          <cell r="DW789">
            <v>0</v>
          </cell>
          <cell r="DX789">
            <v>0</v>
          </cell>
          <cell r="DY789">
            <v>0</v>
          </cell>
          <cell r="DZ789">
            <v>0</v>
          </cell>
          <cell r="EA789">
            <v>0</v>
          </cell>
          <cell r="EB789">
            <v>0</v>
          </cell>
          <cell r="EC789">
            <v>0</v>
          </cell>
          <cell r="ED789">
            <v>0</v>
          </cell>
          <cell r="EE789">
            <v>0</v>
          </cell>
          <cell r="EF789">
            <v>0</v>
          </cell>
        </row>
        <row r="790">
          <cell r="DH790">
            <v>0</v>
          </cell>
          <cell r="DI790">
            <v>0</v>
          </cell>
          <cell r="DJ790">
            <v>0</v>
          </cell>
          <cell r="DK790">
            <v>0</v>
          </cell>
          <cell r="DL790">
            <v>0</v>
          </cell>
          <cell r="DM790">
            <v>0</v>
          </cell>
          <cell r="DN790">
            <v>0</v>
          </cell>
          <cell r="DO790">
            <v>0</v>
          </cell>
          <cell r="DP790">
            <v>0</v>
          </cell>
          <cell r="DQ790">
            <v>0</v>
          </cell>
          <cell r="DR790">
            <v>0</v>
          </cell>
          <cell r="DS790">
            <v>0</v>
          </cell>
          <cell r="DU790">
            <v>0</v>
          </cell>
          <cell r="DV790">
            <v>0</v>
          </cell>
          <cell r="DW790">
            <v>0</v>
          </cell>
          <cell r="DX790">
            <v>0</v>
          </cell>
          <cell r="DY790">
            <v>0</v>
          </cell>
          <cell r="DZ790">
            <v>0</v>
          </cell>
          <cell r="EA790">
            <v>0</v>
          </cell>
          <cell r="EB790">
            <v>0</v>
          </cell>
          <cell r="EC790">
            <v>0</v>
          </cell>
          <cell r="ED790">
            <v>0</v>
          </cell>
          <cell r="EE790">
            <v>0</v>
          </cell>
          <cell r="EF790">
            <v>0</v>
          </cell>
        </row>
        <row r="791">
          <cell r="DH791">
            <v>0</v>
          </cell>
          <cell r="DI791">
            <v>0</v>
          </cell>
          <cell r="DJ791">
            <v>0</v>
          </cell>
          <cell r="DK791">
            <v>0</v>
          </cell>
          <cell r="DL791">
            <v>0</v>
          </cell>
          <cell r="DM791">
            <v>0</v>
          </cell>
          <cell r="DN791">
            <v>0</v>
          </cell>
          <cell r="DO791">
            <v>0</v>
          </cell>
          <cell r="DP791">
            <v>0</v>
          </cell>
          <cell r="DQ791">
            <v>0</v>
          </cell>
          <cell r="DR791">
            <v>0</v>
          </cell>
          <cell r="DS791">
            <v>0</v>
          </cell>
          <cell r="DU791">
            <v>0</v>
          </cell>
          <cell r="DV791">
            <v>0</v>
          </cell>
          <cell r="DW791">
            <v>0</v>
          </cell>
          <cell r="DX791">
            <v>0</v>
          </cell>
          <cell r="DY791">
            <v>0</v>
          </cell>
          <cell r="DZ791">
            <v>0</v>
          </cell>
          <cell r="EA791">
            <v>0</v>
          </cell>
          <cell r="EB791">
            <v>0</v>
          </cell>
          <cell r="EC791">
            <v>0</v>
          </cell>
          <cell r="ED791">
            <v>0</v>
          </cell>
          <cell r="EE791">
            <v>0</v>
          </cell>
          <cell r="EF791">
            <v>0</v>
          </cell>
        </row>
        <row r="792">
          <cell r="DH792">
            <v>0</v>
          </cell>
          <cell r="DI792">
            <v>0</v>
          </cell>
          <cell r="DJ792">
            <v>0</v>
          </cell>
          <cell r="DK792">
            <v>0</v>
          </cell>
          <cell r="DL792">
            <v>0</v>
          </cell>
          <cell r="DM792">
            <v>0</v>
          </cell>
          <cell r="DN792">
            <v>0</v>
          </cell>
          <cell r="DO792">
            <v>0</v>
          </cell>
          <cell r="DP792">
            <v>0</v>
          </cell>
          <cell r="DQ792">
            <v>0</v>
          </cell>
          <cell r="DR792">
            <v>0</v>
          </cell>
          <cell r="DS792">
            <v>0</v>
          </cell>
          <cell r="DU792">
            <v>0</v>
          </cell>
          <cell r="DV792">
            <v>0</v>
          </cell>
          <cell r="DW792">
            <v>0</v>
          </cell>
          <cell r="DX792">
            <v>0</v>
          </cell>
          <cell r="DY792">
            <v>0</v>
          </cell>
          <cell r="DZ792">
            <v>0</v>
          </cell>
          <cell r="EA792">
            <v>0</v>
          </cell>
          <cell r="EB792">
            <v>0</v>
          </cell>
          <cell r="EC792">
            <v>0</v>
          </cell>
          <cell r="ED792">
            <v>0</v>
          </cell>
          <cell r="EE792">
            <v>0</v>
          </cell>
          <cell r="EF792">
            <v>0</v>
          </cell>
        </row>
        <row r="793">
          <cell r="DH793">
            <v>0</v>
          </cell>
          <cell r="DI793">
            <v>0</v>
          </cell>
          <cell r="DJ793">
            <v>0</v>
          </cell>
          <cell r="DK793">
            <v>0</v>
          </cell>
          <cell r="DL793">
            <v>0</v>
          </cell>
          <cell r="DM793">
            <v>0</v>
          </cell>
          <cell r="DN793">
            <v>0</v>
          </cell>
          <cell r="DO793">
            <v>0</v>
          </cell>
          <cell r="DP793">
            <v>0</v>
          </cell>
          <cell r="DQ793">
            <v>0</v>
          </cell>
          <cell r="DR793">
            <v>0</v>
          </cell>
          <cell r="DS793">
            <v>0</v>
          </cell>
          <cell r="DU793">
            <v>0</v>
          </cell>
          <cell r="DV793">
            <v>0</v>
          </cell>
          <cell r="DW793">
            <v>0</v>
          </cell>
          <cell r="DX793">
            <v>0</v>
          </cell>
          <cell r="DY793">
            <v>0</v>
          </cell>
          <cell r="DZ793">
            <v>0</v>
          </cell>
          <cell r="EA793">
            <v>0</v>
          </cell>
          <cell r="EB793">
            <v>0</v>
          </cell>
          <cell r="EC793">
            <v>0</v>
          </cell>
          <cell r="ED793">
            <v>0</v>
          </cell>
          <cell r="EE793">
            <v>0</v>
          </cell>
          <cell r="EF793">
            <v>0</v>
          </cell>
        </row>
        <row r="794">
          <cell r="DH794">
            <v>0</v>
          </cell>
          <cell r="DI794">
            <v>0</v>
          </cell>
          <cell r="DJ794">
            <v>0</v>
          </cell>
          <cell r="DK794">
            <v>0</v>
          </cell>
          <cell r="DL794">
            <v>0</v>
          </cell>
          <cell r="DM794">
            <v>0</v>
          </cell>
          <cell r="DN794">
            <v>0</v>
          </cell>
          <cell r="DO794">
            <v>0</v>
          </cell>
          <cell r="DP794">
            <v>0</v>
          </cell>
          <cell r="DQ794">
            <v>0</v>
          </cell>
          <cell r="DR794">
            <v>0</v>
          </cell>
          <cell r="DS794">
            <v>0</v>
          </cell>
          <cell r="DU794">
            <v>0</v>
          </cell>
          <cell r="DV794">
            <v>0</v>
          </cell>
          <cell r="DW794">
            <v>0</v>
          </cell>
          <cell r="DX794">
            <v>0</v>
          </cell>
          <cell r="DY794">
            <v>0</v>
          </cell>
          <cell r="DZ794">
            <v>0</v>
          </cell>
          <cell r="EA794">
            <v>0</v>
          </cell>
          <cell r="EB794">
            <v>0</v>
          </cell>
          <cell r="EC794">
            <v>0</v>
          </cell>
          <cell r="ED794">
            <v>0</v>
          </cell>
          <cell r="EE794">
            <v>0</v>
          </cell>
          <cell r="EF794">
            <v>0</v>
          </cell>
        </row>
        <row r="795">
          <cell r="DH795">
            <v>0</v>
          </cell>
          <cell r="DI795">
            <v>0</v>
          </cell>
          <cell r="DJ795">
            <v>0</v>
          </cell>
          <cell r="DK795">
            <v>0</v>
          </cell>
          <cell r="DL795">
            <v>0</v>
          </cell>
          <cell r="DM795">
            <v>0</v>
          </cell>
          <cell r="DN795">
            <v>0</v>
          </cell>
          <cell r="DO795">
            <v>0</v>
          </cell>
          <cell r="DP795">
            <v>0</v>
          </cell>
          <cell r="DQ795">
            <v>0</v>
          </cell>
          <cell r="DR795">
            <v>0</v>
          </cell>
          <cell r="DS795">
            <v>0</v>
          </cell>
          <cell r="DU795">
            <v>0</v>
          </cell>
          <cell r="DV795">
            <v>0</v>
          </cell>
          <cell r="DW795">
            <v>0</v>
          </cell>
          <cell r="DX795">
            <v>0</v>
          </cell>
          <cell r="DY795">
            <v>0</v>
          </cell>
          <cell r="DZ795">
            <v>0</v>
          </cell>
          <cell r="EA795">
            <v>0</v>
          </cell>
          <cell r="EB795">
            <v>0</v>
          </cell>
          <cell r="EC795">
            <v>0</v>
          </cell>
          <cell r="ED795">
            <v>0</v>
          </cell>
          <cell r="EE795">
            <v>0</v>
          </cell>
          <cell r="EF795">
            <v>0</v>
          </cell>
        </row>
        <row r="796">
          <cell r="DH796">
            <v>0</v>
          </cell>
          <cell r="DI796">
            <v>0</v>
          </cell>
          <cell r="DJ796">
            <v>0</v>
          </cell>
          <cell r="DK796">
            <v>0</v>
          </cell>
          <cell r="DL796">
            <v>0</v>
          </cell>
          <cell r="DM796">
            <v>0</v>
          </cell>
          <cell r="DN796">
            <v>0</v>
          </cell>
          <cell r="DO796">
            <v>0</v>
          </cell>
          <cell r="DP796">
            <v>0</v>
          </cell>
          <cell r="DQ796">
            <v>0</v>
          </cell>
          <cell r="DR796">
            <v>0</v>
          </cell>
          <cell r="DS796">
            <v>0</v>
          </cell>
          <cell r="DU796">
            <v>0</v>
          </cell>
          <cell r="DV796">
            <v>0</v>
          </cell>
          <cell r="DW796">
            <v>0</v>
          </cell>
          <cell r="DX796">
            <v>0</v>
          </cell>
          <cell r="DY796">
            <v>0</v>
          </cell>
          <cell r="DZ796">
            <v>0</v>
          </cell>
          <cell r="EA796">
            <v>0</v>
          </cell>
          <cell r="EB796">
            <v>0</v>
          </cell>
          <cell r="EC796">
            <v>0</v>
          </cell>
          <cell r="ED796">
            <v>0</v>
          </cell>
          <cell r="EE796">
            <v>0</v>
          </cell>
          <cell r="EF796">
            <v>0</v>
          </cell>
        </row>
        <row r="797">
          <cell r="DH797">
            <v>0</v>
          </cell>
          <cell r="DI797">
            <v>0</v>
          </cell>
          <cell r="DJ797">
            <v>0</v>
          </cell>
          <cell r="DK797">
            <v>0</v>
          </cell>
          <cell r="DL797">
            <v>0</v>
          </cell>
          <cell r="DM797">
            <v>0</v>
          </cell>
          <cell r="DN797">
            <v>0</v>
          </cell>
          <cell r="DO797">
            <v>0</v>
          </cell>
          <cell r="DP797">
            <v>0</v>
          </cell>
          <cell r="DQ797">
            <v>0</v>
          </cell>
          <cell r="DR797">
            <v>0</v>
          </cell>
          <cell r="DS797">
            <v>0</v>
          </cell>
          <cell r="DU797">
            <v>0</v>
          </cell>
          <cell r="DV797">
            <v>0</v>
          </cell>
          <cell r="DW797">
            <v>0</v>
          </cell>
          <cell r="DX797">
            <v>0</v>
          </cell>
          <cell r="DY797">
            <v>0</v>
          </cell>
          <cell r="DZ797">
            <v>0</v>
          </cell>
          <cell r="EA797">
            <v>0</v>
          </cell>
          <cell r="EB797">
            <v>0</v>
          </cell>
          <cell r="EC797">
            <v>0</v>
          </cell>
          <cell r="ED797">
            <v>0</v>
          </cell>
          <cell r="EE797">
            <v>0</v>
          </cell>
          <cell r="EF797">
            <v>0</v>
          </cell>
        </row>
        <row r="798">
          <cell r="DH798">
            <v>0</v>
          </cell>
          <cell r="DI798">
            <v>0</v>
          </cell>
          <cell r="DJ798">
            <v>0</v>
          </cell>
          <cell r="DK798">
            <v>0</v>
          </cell>
          <cell r="DL798">
            <v>0</v>
          </cell>
          <cell r="DM798">
            <v>0</v>
          </cell>
          <cell r="DN798">
            <v>0</v>
          </cell>
          <cell r="DO798">
            <v>0</v>
          </cell>
          <cell r="DP798">
            <v>0</v>
          </cell>
          <cell r="DQ798">
            <v>0</v>
          </cell>
          <cell r="DR798">
            <v>0</v>
          </cell>
          <cell r="DS798">
            <v>0</v>
          </cell>
          <cell r="DU798">
            <v>0</v>
          </cell>
          <cell r="DV798">
            <v>0</v>
          </cell>
          <cell r="DW798">
            <v>0</v>
          </cell>
          <cell r="DX798">
            <v>0</v>
          </cell>
          <cell r="DY798">
            <v>0</v>
          </cell>
          <cell r="DZ798">
            <v>0</v>
          </cell>
          <cell r="EA798">
            <v>0</v>
          </cell>
          <cell r="EB798">
            <v>0</v>
          </cell>
          <cell r="EC798">
            <v>0</v>
          </cell>
          <cell r="ED798">
            <v>0</v>
          </cell>
          <cell r="EE798">
            <v>0</v>
          </cell>
          <cell r="EF798">
            <v>0</v>
          </cell>
        </row>
        <row r="799">
          <cell r="DH799">
            <v>0</v>
          </cell>
          <cell r="DI799">
            <v>0</v>
          </cell>
          <cell r="DJ799">
            <v>0</v>
          </cell>
          <cell r="DK799">
            <v>0</v>
          </cell>
          <cell r="DL799">
            <v>0</v>
          </cell>
          <cell r="DM799">
            <v>0</v>
          </cell>
          <cell r="DN799">
            <v>0</v>
          </cell>
          <cell r="DO799">
            <v>0</v>
          </cell>
          <cell r="DP799">
            <v>0</v>
          </cell>
          <cell r="DQ799">
            <v>0</v>
          </cell>
          <cell r="DR799">
            <v>0</v>
          </cell>
          <cell r="DS799">
            <v>0</v>
          </cell>
          <cell r="DU799">
            <v>0</v>
          </cell>
          <cell r="DV799">
            <v>0</v>
          </cell>
          <cell r="DW799">
            <v>0</v>
          </cell>
          <cell r="DX799">
            <v>0</v>
          </cell>
          <cell r="DY799">
            <v>0</v>
          </cell>
          <cell r="DZ799">
            <v>0</v>
          </cell>
          <cell r="EA799">
            <v>0</v>
          </cell>
          <cell r="EB799">
            <v>0</v>
          </cell>
          <cell r="EC799">
            <v>0</v>
          </cell>
          <cell r="ED799">
            <v>0</v>
          </cell>
          <cell r="EE799">
            <v>0</v>
          </cell>
          <cell r="EF799">
            <v>0</v>
          </cell>
        </row>
        <row r="800">
          <cell r="DH800">
            <v>0</v>
          </cell>
          <cell r="DI800">
            <v>0</v>
          </cell>
          <cell r="DJ800">
            <v>0</v>
          </cell>
          <cell r="DK800">
            <v>0</v>
          </cell>
          <cell r="DL800">
            <v>0</v>
          </cell>
          <cell r="DM800">
            <v>0</v>
          </cell>
          <cell r="DN800">
            <v>0</v>
          </cell>
          <cell r="DO800">
            <v>0</v>
          </cell>
          <cell r="DP800">
            <v>0</v>
          </cell>
          <cell r="DQ800">
            <v>0</v>
          </cell>
          <cell r="DR800">
            <v>0</v>
          </cell>
          <cell r="DS800">
            <v>0</v>
          </cell>
          <cell r="DU800">
            <v>0</v>
          </cell>
          <cell r="DV800">
            <v>0</v>
          </cell>
          <cell r="DW800">
            <v>0</v>
          </cell>
          <cell r="DX800">
            <v>0</v>
          </cell>
          <cell r="DY800">
            <v>0</v>
          </cell>
          <cell r="DZ800">
            <v>0</v>
          </cell>
          <cell r="EA800">
            <v>0</v>
          </cell>
          <cell r="EB800">
            <v>0</v>
          </cell>
          <cell r="EC800">
            <v>0</v>
          </cell>
          <cell r="ED800">
            <v>0</v>
          </cell>
          <cell r="EE800">
            <v>0</v>
          </cell>
          <cell r="EF800">
            <v>0</v>
          </cell>
        </row>
        <row r="801">
          <cell r="DH801">
            <v>0</v>
          </cell>
          <cell r="DI801">
            <v>0</v>
          </cell>
          <cell r="DJ801">
            <v>0</v>
          </cell>
          <cell r="DK801">
            <v>0</v>
          </cell>
          <cell r="DL801">
            <v>0</v>
          </cell>
          <cell r="DM801">
            <v>0</v>
          </cell>
          <cell r="DN801">
            <v>0</v>
          </cell>
          <cell r="DO801">
            <v>0</v>
          </cell>
          <cell r="DP801">
            <v>0</v>
          </cell>
          <cell r="DQ801">
            <v>0</v>
          </cell>
          <cell r="DR801">
            <v>0</v>
          </cell>
          <cell r="DS801">
            <v>0</v>
          </cell>
          <cell r="DU801">
            <v>0</v>
          </cell>
          <cell r="DV801">
            <v>0</v>
          </cell>
          <cell r="DW801">
            <v>0</v>
          </cell>
          <cell r="DX801">
            <v>0</v>
          </cell>
          <cell r="DY801">
            <v>0</v>
          </cell>
          <cell r="DZ801">
            <v>0</v>
          </cell>
          <cell r="EA801">
            <v>0</v>
          </cell>
          <cell r="EB801">
            <v>0</v>
          </cell>
          <cell r="EC801">
            <v>0</v>
          </cell>
          <cell r="ED801">
            <v>0</v>
          </cell>
          <cell r="EE801">
            <v>0</v>
          </cell>
          <cell r="EF801">
            <v>0</v>
          </cell>
        </row>
        <row r="802">
          <cell r="DH802">
            <v>0</v>
          </cell>
          <cell r="DI802">
            <v>0</v>
          </cell>
          <cell r="DJ802">
            <v>0</v>
          </cell>
          <cell r="DK802">
            <v>0</v>
          </cell>
          <cell r="DL802">
            <v>0</v>
          </cell>
          <cell r="DM802">
            <v>0</v>
          </cell>
          <cell r="DN802">
            <v>0</v>
          </cell>
          <cell r="DO802">
            <v>0</v>
          </cell>
          <cell r="DP802">
            <v>0</v>
          </cell>
          <cell r="DQ802">
            <v>0</v>
          </cell>
          <cell r="DR802">
            <v>0</v>
          </cell>
          <cell r="DS802">
            <v>0</v>
          </cell>
          <cell r="DU802">
            <v>0</v>
          </cell>
          <cell r="DV802">
            <v>0</v>
          </cell>
          <cell r="DW802">
            <v>0</v>
          </cell>
          <cell r="DX802">
            <v>0</v>
          </cell>
          <cell r="DY802">
            <v>0</v>
          </cell>
          <cell r="DZ802">
            <v>0</v>
          </cell>
          <cell r="EA802">
            <v>0</v>
          </cell>
          <cell r="EB802">
            <v>0</v>
          </cell>
          <cell r="EC802">
            <v>0</v>
          </cell>
          <cell r="ED802">
            <v>0</v>
          </cell>
          <cell r="EE802">
            <v>0</v>
          </cell>
          <cell r="EF802">
            <v>0</v>
          </cell>
        </row>
        <row r="803">
          <cell r="DH803">
            <v>0</v>
          </cell>
          <cell r="DI803">
            <v>0</v>
          </cell>
          <cell r="DJ803">
            <v>0</v>
          </cell>
          <cell r="DK803">
            <v>0</v>
          </cell>
          <cell r="DL803">
            <v>0</v>
          </cell>
          <cell r="DM803">
            <v>0</v>
          </cell>
          <cell r="DN803">
            <v>0</v>
          </cell>
          <cell r="DO803">
            <v>0</v>
          </cell>
          <cell r="DP803">
            <v>0</v>
          </cell>
          <cell r="DQ803">
            <v>0</v>
          </cell>
          <cell r="DR803">
            <v>0</v>
          </cell>
          <cell r="DS803">
            <v>0</v>
          </cell>
          <cell r="DU803">
            <v>0</v>
          </cell>
          <cell r="DV803">
            <v>0</v>
          </cell>
          <cell r="DW803">
            <v>0</v>
          </cell>
          <cell r="DX803">
            <v>0</v>
          </cell>
          <cell r="DY803">
            <v>0</v>
          </cell>
          <cell r="DZ803">
            <v>0</v>
          </cell>
          <cell r="EA803">
            <v>0</v>
          </cell>
          <cell r="EB803">
            <v>0</v>
          </cell>
          <cell r="EC803">
            <v>0</v>
          </cell>
          <cell r="ED803">
            <v>0</v>
          </cell>
          <cell r="EE803">
            <v>0</v>
          </cell>
          <cell r="EF803">
            <v>0</v>
          </cell>
        </row>
        <row r="804">
          <cell r="DH804">
            <v>0</v>
          </cell>
          <cell r="DI804">
            <v>0</v>
          </cell>
          <cell r="DJ804">
            <v>0</v>
          </cell>
          <cell r="DK804">
            <v>0</v>
          </cell>
          <cell r="DL804">
            <v>0</v>
          </cell>
          <cell r="DM804">
            <v>0</v>
          </cell>
          <cell r="DN804">
            <v>0</v>
          </cell>
          <cell r="DO804">
            <v>0</v>
          </cell>
          <cell r="DP804">
            <v>0</v>
          </cell>
          <cell r="DQ804">
            <v>0</v>
          </cell>
          <cell r="DR804">
            <v>0</v>
          </cell>
          <cell r="DS804">
            <v>0</v>
          </cell>
          <cell r="DU804">
            <v>0</v>
          </cell>
          <cell r="DV804">
            <v>0</v>
          </cell>
          <cell r="DW804">
            <v>0</v>
          </cell>
          <cell r="DX804">
            <v>0</v>
          </cell>
          <cell r="DY804">
            <v>0</v>
          </cell>
          <cell r="DZ804">
            <v>0</v>
          </cell>
          <cell r="EA804">
            <v>0</v>
          </cell>
          <cell r="EB804">
            <v>0</v>
          </cell>
          <cell r="EC804">
            <v>0</v>
          </cell>
          <cell r="ED804">
            <v>0</v>
          </cell>
          <cell r="EE804">
            <v>0</v>
          </cell>
          <cell r="EF804">
            <v>0</v>
          </cell>
        </row>
        <row r="805">
          <cell r="DH805">
            <v>0</v>
          </cell>
          <cell r="DI805">
            <v>0</v>
          </cell>
          <cell r="DJ805">
            <v>0</v>
          </cell>
          <cell r="DK805">
            <v>0</v>
          </cell>
          <cell r="DL805">
            <v>0</v>
          </cell>
          <cell r="DM805">
            <v>0</v>
          </cell>
          <cell r="DN805">
            <v>0</v>
          </cell>
          <cell r="DO805">
            <v>0</v>
          </cell>
          <cell r="DP805">
            <v>0</v>
          </cell>
          <cell r="DQ805">
            <v>0</v>
          </cell>
          <cell r="DR805">
            <v>0</v>
          </cell>
          <cell r="DS805">
            <v>0</v>
          </cell>
          <cell r="DU805">
            <v>0</v>
          </cell>
          <cell r="DV805">
            <v>0</v>
          </cell>
          <cell r="DW805">
            <v>0</v>
          </cell>
          <cell r="DX805">
            <v>0</v>
          </cell>
          <cell r="DY805">
            <v>0</v>
          </cell>
          <cell r="DZ805">
            <v>0</v>
          </cell>
          <cell r="EA805">
            <v>0</v>
          </cell>
          <cell r="EB805">
            <v>0</v>
          </cell>
          <cell r="EC805">
            <v>0</v>
          </cell>
          <cell r="ED805">
            <v>0</v>
          </cell>
          <cell r="EE805">
            <v>0</v>
          </cell>
          <cell r="EF805">
            <v>0</v>
          </cell>
        </row>
        <row r="806">
          <cell r="DH806">
            <v>0</v>
          </cell>
          <cell r="DI806">
            <v>0</v>
          </cell>
          <cell r="DJ806">
            <v>0</v>
          </cell>
          <cell r="DK806">
            <v>0</v>
          </cell>
          <cell r="DL806">
            <v>0</v>
          </cell>
          <cell r="DM806">
            <v>0</v>
          </cell>
          <cell r="DN806">
            <v>0</v>
          </cell>
          <cell r="DO806">
            <v>0</v>
          </cell>
          <cell r="DP806">
            <v>0</v>
          </cell>
          <cell r="DQ806">
            <v>0</v>
          </cell>
          <cell r="DR806">
            <v>0</v>
          </cell>
          <cell r="DS806">
            <v>0</v>
          </cell>
          <cell r="DU806">
            <v>0</v>
          </cell>
          <cell r="DV806">
            <v>0</v>
          </cell>
          <cell r="DW806">
            <v>0</v>
          </cell>
          <cell r="DX806">
            <v>0</v>
          </cell>
          <cell r="DY806">
            <v>0</v>
          </cell>
          <cell r="DZ806">
            <v>0</v>
          </cell>
          <cell r="EA806">
            <v>0</v>
          </cell>
          <cell r="EB806">
            <v>0</v>
          </cell>
          <cell r="EC806">
            <v>0</v>
          </cell>
          <cell r="ED806">
            <v>0</v>
          </cell>
          <cell r="EE806">
            <v>0</v>
          </cell>
          <cell r="EF806">
            <v>0</v>
          </cell>
        </row>
        <row r="807">
          <cell r="DH807">
            <v>0</v>
          </cell>
          <cell r="DI807">
            <v>0</v>
          </cell>
          <cell r="DJ807">
            <v>0</v>
          </cell>
          <cell r="DK807">
            <v>0</v>
          </cell>
          <cell r="DL807">
            <v>0</v>
          </cell>
          <cell r="DM807">
            <v>0</v>
          </cell>
          <cell r="DN807">
            <v>0</v>
          </cell>
          <cell r="DO807">
            <v>0</v>
          </cell>
          <cell r="DP807">
            <v>0</v>
          </cell>
          <cell r="DQ807">
            <v>0</v>
          </cell>
          <cell r="DR807">
            <v>0</v>
          </cell>
          <cell r="DS807">
            <v>0</v>
          </cell>
          <cell r="DU807">
            <v>0</v>
          </cell>
          <cell r="DV807">
            <v>0</v>
          </cell>
          <cell r="DW807">
            <v>0</v>
          </cell>
          <cell r="DX807">
            <v>0</v>
          </cell>
          <cell r="DY807">
            <v>0</v>
          </cell>
          <cell r="DZ807">
            <v>0</v>
          </cell>
          <cell r="EA807">
            <v>0</v>
          </cell>
          <cell r="EB807">
            <v>0</v>
          </cell>
          <cell r="EC807">
            <v>0</v>
          </cell>
          <cell r="ED807">
            <v>0</v>
          </cell>
          <cell r="EE807">
            <v>0</v>
          </cell>
          <cell r="EF807">
            <v>0</v>
          </cell>
        </row>
        <row r="808">
          <cell r="DH808">
            <v>0</v>
          </cell>
          <cell r="DI808">
            <v>0</v>
          </cell>
          <cell r="DJ808">
            <v>0</v>
          </cell>
          <cell r="DK808">
            <v>0</v>
          </cell>
          <cell r="DL808">
            <v>0</v>
          </cell>
          <cell r="DM808">
            <v>0</v>
          </cell>
          <cell r="DN808">
            <v>0</v>
          </cell>
          <cell r="DO808">
            <v>0</v>
          </cell>
          <cell r="DP808">
            <v>0</v>
          </cell>
          <cell r="DQ808">
            <v>0</v>
          </cell>
          <cell r="DR808">
            <v>0</v>
          </cell>
          <cell r="DS808">
            <v>0</v>
          </cell>
          <cell r="DU808">
            <v>0</v>
          </cell>
          <cell r="DV808">
            <v>0</v>
          </cell>
          <cell r="DW808">
            <v>0</v>
          </cell>
          <cell r="DX808">
            <v>0</v>
          </cell>
          <cell r="DY808">
            <v>0</v>
          </cell>
          <cell r="DZ808">
            <v>0</v>
          </cell>
          <cell r="EA808">
            <v>0</v>
          </cell>
          <cell r="EB808">
            <v>0</v>
          </cell>
          <cell r="EC808">
            <v>0</v>
          </cell>
          <cell r="ED808">
            <v>0</v>
          </cell>
          <cell r="EE808">
            <v>0</v>
          </cell>
          <cell r="EF808">
            <v>0</v>
          </cell>
        </row>
        <row r="809">
          <cell r="DH809">
            <v>0</v>
          </cell>
          <cell r="DI809">
            <v>0</v>
          </cell>
          <cell r="DJ809">
            <v>0</v>
          </cell>
          <cell r="DK809">
            <v>0</v>
          </cell>
          <cell r="DL809">
            <v>0</v>
          </cell>
          <cell r="DM809">
            <v>0</v>
          </cell>
          <cell r="DN809">
            <v>0</v>
          </cell>
          <cell r="DO809">
            <v>0</v>
          </cell>
          <cell r="DP809">
            <v>0</v>
          </cell>
          <cell r="DQ809">
            <v>0</v>
          </cell>
          <cell r="DR809">
            <v>0</v>
          </cell>
          <cell r="DS809">
            <v>0</v>
          </cell>
          <cell r="DU809">
            <v>0</v>
          </cell>
          <cell r="DV809">
            <v>0</v>
          </cell>
          <cell r="DW809">
            <v>0</v>
          </cell>
          <cell r="DX809">
            <v>0</v>
          </cell>
          <cell r="DY809">
            <v>0</v>
          </cell>
          <cell r="DZ809">
            <v>0</v>
          </cell>
          <cell r="EA809">
            <v>0</v>
          </cell>
          <cell r="EB809">
            <v>0</v>
          </cell>
          <cell r="EC809">
            <v>0</v>
          </cell>
          <cell r="ED809">
            <v>0</v>
          </cell>
          <cell r="EE809">
            <v>0</v>
          </cell>
          <cell r="EF809">
            <v>0</v>
          </cell>
        </row>
        <row r="810">
          <cell r="DH810">
            <v>0</v>
          </cell>
          <cell r="DI810">
            <v>0</v>
          </cell>
          <cell r="DJ810">
            <v>0</v>
          </cell>
          <cell r="DK810">
            <v>0</v>
          </cell>
          <cell r="DL810">
            <v>0</v>
          </cell>
          <cell r="DM810">
            <v>0</v>
          </cell>
          <cell r="DN810">
            <v>0</v>
          </cell>
          <cell r="DO810">
            <v>0</v>
          </cell>
          <cell r="DP810">
            <v>0</v>
          </cell>
          <cell r="DQ810">
            <v>0</v>
          </cell>
          <cell r="DR810">
            <v>0</v>
          </cell>
          <cell r="DS810">
            <v>0</v>
          </cell>
          <cell r="DU810">
            <v>0</v>
          </cell>
          <cell r="DV810">
            <v>0</v>
          </cell>
          <cell r="DW810">
            <v>0</v>
          </cell>
          <cell r="DX810">
            <v>0</v>
          </cell>
          <cell r="DY810">
            <v>0</v>
          </cell>
          <cell r="DZ810">
            <v>0</v>
          </cell>
          <cell r="EA810">
            <v>0</v>
          </cell>
          <cell r="EB810">
            <v>0</v>
          </cell>
          <cell r="EC810">
            <v>0</v>
          </cell>
          <cell r="ED810">
            <v>0</v>
          </cell>
          <cell r="EE810">
            <v>0</v>
          </cell>
          <cell r="EF810">
            <v>0</v>
          </cell>
        </row>
        <row r="811">
          <cell r="DH811">
            <v>0</v>
          </cell>
          <cell r="DI811">
            <v>0</v>
          </cell>
          <cell r="DJ811">
            <v>0</v>
          </cell>
          <cell r="DK811">
            <v>0</v>
          </cell>
          <cell r="DL811">
            <v>0</v>
          </cell>
          <cell r="DM811">
            <v>0</v>
          </cell>
          <cell r="DN811">
            <v>0</v>
          </cell>
          <cell r="DO811">
            <v>0</v>
          </cell>
          <cell r="DP811">
            <v>0</v>
          </cell>
          <cell r="DQ811">
            <v>0</v>
          </cell>
          <cell r="DR811">
            <v>0</v>
          </cell>
          <cell r="DS811">
            <v>0</v>
          </cell>
          <cell r="DU811">
            <v>0</v>
          </cell>
          <cell r="DV811">
            <v>0</v>
          </cell>
          <cell r="DW811">
            <v>0</v>
          </cell>
          <cell r="DX811">
            <v>0</v>
          </cell>
          <cell r="DY811">
            <v>0</v>
          </cell>
          <cell r="DZ811">
            <v>0</v>
          </cell>
          <cell r="EA811">
            <v>0</v>
          </cell>
          <cell r="EB811">
            <v>0</v>
          </cell>
          <cell r="EC811">
            <v>0</v>
          </cell>
          <cell r="ED811">
            <v>0</v>
          </cell>
          <cell r="EE811">
            <v>0</v>
          </cell>
          <cell r="EF811">
            <v>0</v>
          </cell>
        </row>
        <row r="812">
          <cell r="DH812">
            <v>0</v>
          </cell>
          <cell r="DI812">
            <v>0</v>
          </cell>
          <cell r="DJ812">
            <v>0</v>
          </cell>
          <cell r="DK812">
            <v>0</v>
          </cell>
          <cell r="DL812">
            <v>0</v>
          </cell>
          <cell r="DM812">
            <v>0</v>
          </cell>
          <cell r="DN812">
            <v>0</v>
          </cell>
          <cell r="DO812">
            <v>0</v>
          </cell>
          <cell r="DP812">
            <v>0</v>
          </cell>
          <cell r="DQ812">
            <v>0</v>
          </cell>
          <cell r="DR812">
            <v>0</v>
          </cell>
          <cell r="DS812">
            <v>0</v>
          </cell>
          <cell r="DU812">
            <v>0</v>
          </cell>
          <cell r="DV812">
            <v>0</v>
          </cell>
          <cell r="DW812">
            <v>0</v>
          </cell>
          <cell r="DX812">
            <v>0</v>
          </cell>
          <cell r="DY812">
            <v>0</v>
          </cell>
          <cell r="DZ812">
            <v>0</v>
          </cell>
          <cell r="EA812">
            <v>0</v>
          </cell>
          <cell r="EB812">
            <v>0</v>
          </cell>
          <cell r="EC812">
            <v>0</v>
          </cell>
          <cell r="ED812">
            <v>0</v>
          </cell>
          <cell r="EE812">
            <v>0</v>
          </cell>
          <cell r="EF812">
            <v>0</v>
          </cell>
        </row>
        <row r="813">
          <cell r="DH813">
            <v>0</v>
          </cell>
          <cell r="DI813">
            <v>0</v>
          </cell>
          <cell r="DJ813">
            <v>0</v>
          </cell>
          <cell r="DK813">
            <v>0</v>
          </cell>
          <cell r="DL813">
            <v>0</v>
          </cell>
          <cell r="DM813">
            <v>0</v>
          </cell>
          <cell r="DN813">
            <v>0</v>
          </cell>
          <cell r="DO813">
            <v>0</v>
          </cell>
          <cell r="DP813">
            <v>0</v>
          </cell>
          <cell r="DQ813">
            <v>0</v>
          </cell>
          <cell r="DR813">
            <v>0</v>
          </cell>
          <cell r="DS813">
            <v>0</v>
          </cell>
          <cell r="DU813">
            <v>0</v>
          </cell>
          <cell r="DV813">
            <v>0</v>
          </cell>
          <cell r="DW813">
            <v>0</v>
          </cell>
          <cell r="DX813">
            <v>0</v>
          </cell>
          <cell r="DY813">
            <v>0</v>
          </cell>
          <cell r="DZ813">
            <v>0</v>
          </cell>
          <cell r="EA813">
            <v>0</v>
          </cell>
          <cell r="EB813">
            <v>0</v>
          </cell>
          <cell r="EC813">
            <v>0</v>
          </cell>
          <cell r="ED813">
            <v>0</v>
          </cell>
          <cell r="EE813">
            <v>0</v>
          </cell>
          <cell r="EF813">
            <v>0</v>
          </cell>
        </row>
        <row r="814">
          <cell r="DH814">
            <v>0</v>
          </cell>
          <cell r="DI814">
            <v>0</v>
          </cell>
          <cell r="DJ814">
            <v>0</v>
          </cell>
          <cell r="DK814">
            <v>0</v>
          </cell>
          <cell r="DL814">
            <v>0</v>
          </cell>
          <cell r="DM814">
            <v>0</v>
          </cell>
          <cell r="DN814">
            <v>0</v>
          </cell>
          <cell r="DO814">
            <v>0</v>
          </cell>
          <cell r="DP814">
            <v>0</v>
          </cell>
          <cell r="DQ814">
            <v>0</v>
          </cell>
          <cell r="DR814">
            <v>0</v>
          </cell>
          <cell r="DS814">
            <v>0</v>
          </cell>
          <cell r="DU814">
            <v>0</v>
          </cell>
          <cell r="DV814">
            <v>0</v>
          </cell>
          <cell r="DW814">
            <v>0</v>
          </cell>
          <cell r="DX814">
            <v>0</v>
          </cell>
          <cell r="DY814">
            <v>0</v>
          </cell>
          <cell r="DZ814">
            <v>0</v>
          </cell>
          <cell r="EA814">
            <v>0</v>
          </cell>
          <cell r="EB814">
            <v>0</v>
          </cell>
          <cell r="EC814">
            <v>0</v>
          </cell>
          <cell r="ED814">
            <v>0</v>
          </cell>
          <cell r="EE814">
            <v>0</v>
          </cell>
          <cell r="EF814">
            <v>0</v>
          </cell>
        </row>
        <row r="815">
          <cell r="DH815">
            <v>0</v>
          </cell>
          <cell r="DI815">
            <v>0</v>
          </cell>
          <cell r="DJ815">
            <v>0</v>
          </cell>
          <cell r="DK815">
            <v>0</v>
          </cell>
          <cell r="DL815">
            <v>0</v>
          </cell>
          <cell r="DM815">
            <v>0</v>
          </cell>
          <cell r="DN815">
            <v>0</v>
          </cell>
          <cell r="DO815">
            <v>0</v>
          </cell>
          <cell r="DP815">
            <v>0</v>
          </cell>
          <cell r="DQ815">
            <v>0</v>
          </cell>
          <cell r="DR815">
            <v>0</v>
          </cell>
          <cell r="DS815">
            <v>0</v>
          </cell>
          <cell r="DU815">
            <v>0</v>
          </cell>
          <cell r="DV815">
            <v>0</v>
          </cell>
          <cell r="DW815">
            <v>0</v>
          </cell>
          <cell r="DX815">
            <v>0</v>
          </cell>
          <cell r="DY815">
            <v>0</v>
          </cell>
          <cell r="DZ815">
            <v>0</v>
          </cell>
          <cell r="EA815">
            <v>0</v>
          </cell>
          <cell r="EB815">
            <v>0</v>
          </cell>
          <cell r="EC815">
            <v>0</v>
          </cell>
          <cell r="ED815">
            <v>0</v>
          </cell>
          <cell r="EE815">
            <v>0</v>
          </cell>
          <cell r="EF815">
            <v>0</v>
          </cell>
        </row>
        <row r="816">
          <cell r="DH816">
            <v>0</v>
          </cell>
          <cell r="DI816">
            <v>0</v>
          </cell>
          <cell r="DJ816">
            <v>0</v>
          </cell>
          <cell r="DK816">
            <v>0</v>
          </cell>
          <cell r="DL816">
            <v>0</v>
          </cell>
          <cell r="DM816">
            <v>0</v>
          </cell>
          <cell r="DN816">
            <v>0</v>
          </cell>
          <cell r="DO816">
            <v>0</v>
          </cell>
          <cell r="DP816">
            <v>0</v>
          </cell>
          <cell r="DQ816">
            <v>0</v>
          </cell>
          <cell r="DR816">
            <v>0</v>
          </cell>
          <cell r="DS816">
            <v>0</v>
          </cell>
          <cell r="DU816">
            <v>0</v>
          </cell>
          <cell r="DV816">
            <v>0</v>
          </cell>
          <cell r="DW816">
            <v>0</v>
          </cell>
          <cell r="DX816">
            <v>0</v>
          </cell>
          <cell r="DY816">
            <v>0</v>
          </cell>
          <cell r="DZ816">
            <v>0</v>
          </cell>
          <cell r="EA816">
            <v>0</v>
          </cell>
          <cell r="EB816">
            <v>0</v>
          </cell>
          <cell r="EC816">
            <v>0</v>
          </cell>
          <cell r="ED816">
            <v>0</v>
          </cell>
          <cell r="EE816">
            <v>0</v>
          </cell>
          <cell r="EF816">
            <v>0</v>
          </cell>
        </row>
        <row r="817">
          <cell r="DH817">
            <v>0</v>
          </cell>
          <cell r="DI817">
            <v>0</v>
          </cell>
          <cell r="DJ817">
            <v>0</v>
          </cell>
          <cell r="DK817">
            <v>0</v>
          </cell>
          <cell r="DL817">
            <v>0</v>
          </cell>
          <cell r="DM817">
            <v>0</v>
          </cell>
          <cell r="DN817">
            <v>0</v>
          </cell>
          <cell r="DO817">
            <v>0</v>
          </cell>
          <cell r="DP817">
            <v>0</v>
          </cell>
          <cell r="DQ817">
            <v>0</v>
          </cell>
          <cell r="DR817">
            <v>0</v>
          </cell>
          <cell r="DS817">
            <v>0</v>
          </cell>
          <cell r="DU817">
            <v>0</v>
          </cell>
          <cell r="DV817">
            <v>0</v>
          </cell>
          <cell r="DW817">
            <v>0</v>
          </cell>
          <cell r="DX817">
            <v>0</v>
          </cell>
          <cell r="DY817">
            <v>0</v>
          </cell>
          <cell r="DZ817">
            <v>0</v>
          </cell>
          <cell r="EA817">
            <v>0</v>
          </cell>
          <cell r="EB817">
            <v>0</v>
          </cell>
          <cell r="EC817">
            <v>0</v>
          </cell>
          <cell r="ED817">
            <v>0</v>
          </cell>
          <cell r="EE817">
            <v>0</v>
          </cell>
          <cell r="EF817">
            <v>0</v>
          </cell>
        </row>
        <row r="818">
          <cell r="DH818">
            <v>0</v>
          </cell>
          <cell r="DI818">
            <v>0</v>
          </cell>
          <cell r="DJ818">
            <v>0</v>
          </cell>
          <cell r="DK818">
            <v>0</v>
          </cell>
          <cell r="DL818">
            <v>0</v>
          </cell>
          <cell r="DM818">
            <v>0</v>
          </cell>
          <cell r="DN818">
            <v>0</v>
          </cell>
          <cell r="DO818">
            <v>0</v>
          </cell>
          <cell r="DP818">
            <v>0</v>
          </cell>
          <cell r="DQ818">
            <v>0</v>
          </cell>
          <cell r="DR818">
            <v>0</v>
          </cell>
          <cell r="DS818">
            <v>0</v>
          </cell>
          <cell r="DU818">
            <v>0</v>
          </cell>
          <cell r="DV818">
            <v>0</v>
          </cell>
          <cell r="DW818">
            <v>0</v>
          </cell>
          <cell r="DX818">
            <v>0</v>
          </cell>
          <cell r="DY818">
            <v>0</v>
          </cell>
          <cell r="DZ818">
            <v>0</v>
          </cell>
          <cell r="EA818">
            <v>0</v>
          </cell>
          <cell r="EB818">
            <v>0</v>
          </cell>
          <cell r="EC818">
            <v>0</v>
          </cell>
          <cell r="ED818">
            <v>0</v>
          </cell>
          <cell r="EE818">
            <v>0</v>
          </cell>
          <cell r="EF818">
            <v>0</v>
          </cell>
        </row>
        <row r="819">
          <cell r="DH819">
            <v>0</v>
          </cell>
          <cell r="DI819">
            <v>0</v>
          </cell>
          <cell r="DJ819">
            <v>0</v>
          </cell>
          <cell r="DK819">
            <v>0</v>
          </cell>
          <cell r="DL819">
            <v>0</v>
          </cell>
          <cell r="DM819">
            <v>0</v>
          </cell>
          <cell r="DN819">
            <v>0</v>
          </cell>
          <cell r="DO819">
            <v>0</v>
          </cell>
          <cell r="DP819">
            <v>0</v>
          </cell>
          <cell r="DQ819">
            <v>0</v>
          </cell>
          <cell r="DR819">
            <v>0</v>
          </cell>
          <cell r="DS819">
            <v>0</v>
          </cell>
          <cell r="DU819">
            <v>0</v>
          </cell>
          <cell r="DV819">
            <v>0</v>
          </cell>
          <cell r="DW819">
            <v>0</v>
          </cell>
          <cell r="DX819">
            <v>0</v>
          </cell>
          <cell r="DY819">
            <v>0</v>
          </cell>
          <cell r="DZ819">
            <v>0</v>
          </cell>
          <cell r="EA819">
            <v>0</v>
          </cell>
          <cell r="EB819">
            <v>0</v>
          </cell>
          <cell r="EC819">
            <v>0</v>
          </cell>
          <cell r="ED819">
            <v>0</v>
          </cell>
          <cell r="EE819">
            <v>0</v>
          </cell>
          <cell r="EF819">
            <v>0</v>
          </cell>
        </row>
        <row r="820">
          <cell r="DH820">
            <v>0</v>
          </cell>
          <cell r="DI820">
            <v>0</v>
          </cell>
          <cell r="DJ820">
            <v>0</v>
          </cell>
          <cell r="DK820">
            <v>0</v>
          </cell>
          <cell r="DL820">
            <v>0</v>
          </cell>
          <cell r="DM820">
            <v>0</v>
          </cell>
          <cell r="DN820">
            <v>0</v>
          </cell>
          <cell r="DO820">
            <v>0</v>
          </cell>
          <cell r="DP820">
            <v>0</v>
          </cell>
          <cell r="DQ820">
            <v>0</v>
          </cell>
          <cell r="DR820">
            <v>0</v>
          </cell>
          <cell r="DS820">
            <v>0</v>
          </cell>
          <cell r="DU820">
            <v>0</v>
          </cell>
          <cell r="DV820">
            <v>0</v>
          </cell>
          <cell r="DW820">
            <v>0</v>
          </cell>
          <cell r="DX820">
            <v>0</v>
          </cell>
          <cell r="DY820">
            <v>0</v>
          </cell>
          <cell r="DZ820">
            <v>0</v>
          </cell>
          <cell r="EA820">
            <v>0</v>
          </cell>
          <cell r="EB820">
            <v>0</v>
          </cell>
          <cell r="EC820">
            <v>0</v>
          </cell>
          <cell r="ED820">
            <v>0</v>
          </cell>
          <cell r="EE820">
            <v>0</v>
          </cell>
          <cell r="EF820">
            <v>0</v>
          </cell>
        </row>
        <row r="821">
          <cell r="DH821">
            <v>0</v>
          </cell>
          <cell r="DI821">
            <v>0</v>
          </cell>
          <cell r="DJ821">
            <v>0</v>
          </cell>
          <cell r="DK821">
            <v>0</v>
          </cell>
          <cell r="DL821">
            <v>0</v>
          </cell>
          <cell r="DM821">
            <v>0</v>
          </cell>
          <cell r="DN821">
            <v>0</v>
          </cell>
          <cell r="DO821">
            <v>0</v>
          </cell>
          <cell r="DP821">
            <v>0</v>
          </cell>
          <cell r="DQ821">
            <v>0</v>
          </cell>
          <cell r="DR821">
            <v>0</v>
          </cell>
          <cell r="DS821">
            <v>0</v>
          </cell>
          <cell r="DU821">
            <v>0</v>
          </cell>
          <cell r="DV821">
            <v>0</v>
          </cell>
          <cell r="DW821">
            <v>0</v>
          </cell>
          <cell r="DX821">
            <v>0</v>
          </cell>
          <cell r="DY821">
            <v>0</v>
          </cell>
          <cell r="DZ821">
            <v>0</v>
          </cell>
          <cell r="EA821">
            <v>0</v>
          </cell>
          <cell r="EB821">
            <v>0</v>
          </cell>
          <cell r="EC821">
            <v>0</v>
          </cell>
          <cell r="ED821">
            <v>0</v>
          </cell>
          <cell r="EE821">
            <v>0</v>
          </cell>
          <cell r="EF821">
            <v>0</v>
          </cell>
        </row>
        <row r="822">
          <cell r="DH822">
            <v>0</v>
          </cell>
          <cell r="DI822">
            <v>0</v>
          </cell>
          <cell r="DJ822">
            <v>0</v>
          </cell>
          <cell r="DK822">
            <v>0</v>
          </cell>
          <cell r="DL822">
            <v>0</v>
          </cell>
          <cell r="DM822">
            <v>0</v>
          </cell>
          <cell r="DN822">
            <v>0</v>
          </cell>
          <cell r="DO822">
            <v>0</v>
          </cell>
          <cell r="DP822">
            <v>0</v>
          </cell>
          <cell r="DQ822">
            <v>0</v>
          </cell>
          <cell r="DR822">
            <v>0</v>
          </cell>
          <cell r="DS822">
            <v>0</v>
          </cell>
          <cell r="DU822">
            <v>0</v>
          </cell>
          <cell r="DV822">
            <v>0</v>
          </cell>
          <cell r="DW822">
            <v>0</v>
          </cell>
          <cell r="DX822">
            <v>0</v>
          </cell>
          <cell r="DY822">
            <v>0</v>
          </cell>
          <cell r="DZ822">
            <v>0</v>
          </cell>
          <cell r="EA822">
            <v>0</v>
          </cell>
          <cell r="EB822">
            <v>0</v>
          </cell>
          <cell r="EC822">
            <v>0</v>
          </cell>
          <cell r="ED822">
            <v>0</v>
          </cell>
          <cell r="EE822">
            <v>0</v>
          </cell>
          <cell r="EF822">
            <v>0</v>
          </cell>
        </row>
        <row r="823">
          <cell r="DH823">
            <v>0</v>
          </cell>
          <cell r="DI823">
            <v>0</v>
          </cell>
          <cell r="DJ823">
            <v>0</v>
          </cell>
          <cell r="DK823">
            <v>0</v>
          </cell>
          <cell r="DL823">
            <v>0</v>
          </cell>
          <cell r="DM823">
            <v>0</v>
          </cell>
          <cell r="DN823">
            <v>0</v>
          </cell>
          <cell r="DO823">
            <v>0</v>
          </cell>
          <cell r="DP823">
            <v>0</v>
          </cell>
          <cell r="DQ823">
            <v>0</v>
          </cell>
          <cell r="DR823">
            <v>0</v>
          </cell>
          <cell r="DS823">
            <v>0</v>
          </cell>
          <cell r="DU823">
            <v>0</v>
          </cell>
          <cell r="DV823">
            <v>0</v>
          </cell>
          <cell r="DW823">
            <v>0</v>
          </cell>
          <cell r="DX823">
            <v>0</v>
          </cell>
          <cell r="DY823">
            <v>0</v>
          </cell>
          <cell r="DZ823">
            <v>0</v>
          </cell>
          <cell r="EA823">
            <v>0</v>
          </cell>
          <cell r="EB823">
            <v>0</v>
          </cell>
          <cell r="EC823">
            <v>0</v>
          </cell>
          <cell r="ED823">
            <v>0</v>
          </cell>
          <cell r="EE823">
            <v>0</v>
          </cell>
          <cell r="EF823">
            <v>0</v>
          </cell>
        </row>
        <row r="824">
          <cell r="DH824">
            <v>0</v>
          </cell>
          <cell r="DI824">
            <v>0</v>
          </cell>
          <cell r="DJ824">
            <v>0</v>
          </cell>
          <cell r="DK824">
            <v>0</v>
          </cell>
          <cell r="DL824">
            <v>0</v>
          </cell>
          <cell r="DM824">
            <v>0</v>
          </cell>
          <cell r="DN824">
            <v>0</v>
          </cell>
          <cell r="DO824">
            <v>0</v>
          </cell>
          <cell r="DP824">
            <v>0</v>
          </cell>
          <cell r="DQ824">
            <v>0</v>
          </cell>
          <cell r="DR824">
            <v>0</v>
          </cell>
          <cell r="DS824">
            <v>0</v>
          </cell>
          <cell r="DU824">
            <v>0</v>
          </cell>
          <cell r="DV824">
            <v>0</v>
          </cell>
          <cell r="DW824">
            <v>0</v>
          </cell>
          <cell r="DX824">
            <v>0</v>
          </cell>
          <cell r="DY824">
            <v>0</v>
          </cell>
          <cell r="DZ824">
            <v>0</v>
          </cell>
          <cell r="EA824">
            <v>0</v>
          </cell>
          <cell r="EB824">
            <v>0</v>
          </cell>
          <cell r="EC824">
            <v>0</v>
          </cell>
          <cell r="ED824">
            <v>0</v>
          </cell>
          <cell r="EE824">
            <v>0</v>
          </cell>
          <cell r="EF824">
            <v>0</v>
          </cell>
        </row>
        <row r="825">
          <cell r="DH825">
            <v>0</v>
          </cell>
          <cell r="DI825">
            <v>0</v>
          </cell>
          <cell r="DJ825">
            <v>0</v>
          </cell>
          <cell r="DK825">
            <v>0</v>
          </cell>
          <cell r="DL825">
            <v>0</v>
          </cell>
          <cell r="DM825">
            <v>0</v>
          </cell>
          <cell r="DN825">
            <v>0</v>
          </cell>
          <cell r="DO825">
            <v>0</v>
          </cell>
          <cell r="DP825">
            <v>0</v>
          </cell>
          <cell r="DQ825">
            <v>0</v>
          </cell>
          <cell r="DR825">
            <v>0</v>
          </cell>
          <cell r="DS825">
            <v>0</v>
          </cell>
          <cell r="DU825">
            <v>0</v>
          </cell>
          <cell r="DV825">
            <v>0</v>
          </cell>
          <cell r="DW825">
            <v>0</v>
          </cell>
          <cell r="DX825">
            <v>0</v>
          </cell>
          <cell r="DY825">
            <v>0</v>
          </cell>
          <cell r="DZ825">
            <v>0</v>
          </cell>
          <cell r="EA825">
            <v>0</v>
          </cell>
          <cell r="EB825">
            <v>0</v>
          </cell>
          <cell r="EC825">
            <v>0</v>
          </cell>
          <cell r="ED825">
            <v>0</v>
          </cell>
          <cell r="EE825">
            <v>0</v>
          </cell>
          <cell r="EF825">
            <v>0</v>
          </cell>
        </row>
        <row r="826">
          <cell r="DH826">
            <v>0</v>
          </cell>
          <cell r="DI826">
            <v>0</v>
          </cell>
          <cell r="DJ826">
            <v>0</v>
          </cell>
          <cell r="DK826">
            <v>0</v>
          </cell>
          <cell r="DL826">
            <v>0</v>
          </cell>
          <cell r="DM826">
            <v>0</v>
          </cell>
          <cell r="DN826">
            <v>0</v>
          </cell>
          <cell r="DO826">
            <v>0</v>
          </cell>
          <cell r="DP826">
            <v>0</v>
          </cell>
          <cell r="DQ826">
            <v>0</v>
          </cell>
          <cell r="DR826">
            <v>0</v>
          </cell>
          <cell r="DS826">
            <v>0</v>
          </cell>
          <cell r="DU826">
            <v>0</v>
          </cell>
          <cell r="DV826">
            <v>0</v>
          </cell>
          <cell r="DW826">
            <v>0</v>
          </cell>
          <cell r="DX826">
            <v>0</v>
          </cell>
          <cell r="DY826">
            <v>0</v>
          </cell>
          <cell r="DZ826">
            <v>0</v>
          </cell>
          <cell r="EA826">
            <v>0</v>
          </cell>
          <cell r="EB826">
            <v>0</v>
          </cell>
          <cell r="EC826">
            <v>0</v>
          </cell>
          <cell r="ED826">
            <v>0</v>
          </cell>
          <cell r="EE826">
            <v>0</v>
          </cell>
          <cell r="EF826">
            <v>0</v>
          </cell>
        </row>
        <row r="827">
          <cell r="DH827">
            <v>0</v>
          </cell>
          <cell r="DI827">
            <v>0</v>
          </cell>
          <cell r="DJ827">
            <v>0</v>
          </cell>
          <cell r="DK827">
            <v>0</v>
          </cell>
          <cell r="DL827">
            <v>0</v>
          </cell>
          <cell r="DM827">
            <v>0</v>
          </cell>
          <cell r="DN827">
            <v>0</v>
          </cell>
          <cell r="DO827">
            <v>0</v>
          </cell>
          <cell r="DP827">
            <v>0</v>
          </cell>
          <cell r="DQ827">
            <v>0</v>
          </cell>
          <cell r="DR827">
            <v>0</v>
          </cell>
          <cell r="DS827">
            <v>0</v>
          </cell>
          <cell r="DU827">
            <v>0</v>
          </cell>
          <cell r="DV827">
            <v>0</v>
          </cell>
          <cell r="DW827">
            <v>0</v>
          </cell>
          <cell r="DX827">
            <v>0</v>
          </cell>
          <cell r="DY827">
            <v>0</v>
          </cell>
          <cell r="DZ827">
            <v>0</v>
          </cell>
          <cell r="EA827">
            <v>0</v>
          </cell>
          <cell r="EB827">
            <v>0</v>
          </cell>
          <cell r="EC827">
            <v>0</v>
          </cell>
          <cell r="ED827">
            <v>0</v>
          </cell>
          <cell r="EE827">
            <v>0</v>
          </cell>
          <cell r="EF827">
            <v>0</v>
          </cell>
        </row>
        <row r="828">
          <cell r="DH828">
            <v>0</v>
          </cell>
          <cell r="DI828">
            <v>0</v>
          </cell>
          <cell r="DJ828">
            <v>0</v>
          </cell>
          <cell r="DK828">
            <v>0</v>
          </cell>
          <cell r="DL828">
            <v>0</v>
          </cell>
          <cell r="DM828">
            <v>0</v>
          </cell>
          <cell r="DN828">
            <v>0</v>
          </cell>
          <cell r="DO828">
            <v>0</v>
          </cell>
          <cell r="DP828">
            <v>0</v>
          </cell>
          <cell r="DQ828">
            <v>0</v>
          </cell>
          <cell r="DR828">
            <v>0</v>
          </cell>
          <cell r="DS828">
            <v>0</v>
          </cell>
          <cell r="DU828">
            <v>0</v>
          </cell>
          <cell r="DV828">
            <v>0</v>
          </cell>
          <cell r="DW828">
            <v>0</v>
          </cell>
          <cell r="DX828">
            <v>0</v>
          </cell>
          <cell r="DY828">
            <v>0</v>
          </cell>
          <cell r="DZ828">
            <v>0</v>
          </cell>
          <cell r="EA828">
            <v>0</v>
          </cell>
          <cell r="EB828">
            <v>0</v>
          </cell>
          <cell r="EC828">
            <v>0</v>
          </cell>
          <cell r="ED828">
            <v>0</v>
          </cell>
          <cell r="EE828">
            <v>0</v>
          </cell>
          <cell r="EF828">
            <v>0</v>
          </cell>
        </row>
        <row r="829">
          <cell r="DH829">
            <v>0</v>
          </cell>
          <cell r="DI829">
            <v>0</v>
          </cell>
          <cell r="DJ829">
            <v>0</v>
          </cell>
          <cell r="DK829">
            <v>0</v>
          </cell>
          <cell r="DL829">
            <v>0</v>
          </cell>
          <cell r="DM829">
            <v>0</v>
          </cell>
          <cell r="DN829">
            <v>0</v>
          </cell>
          <cell r="DO829">
            <v>0</v>
          </cell>
          <cell r="DP829">
            <v>0</v>
          </cell>
          <cell r="DQ829">
            <v>0</v>
          </cell>
          <cell r="DR829">
            <v>0</v>
          </cell>
          <cell r="DS829">
            <v>0</v>
          </cell>
          <cell r="DU829">
            <v>0</v>
          </cell>
          <cell r="DV829">
            <v>0</v>
          </cell>
          <cell r="DW829">
            <v>0</v>
          </cell>
          <cell r="DX829">
            <v>0</v>
          </cell>
          <cell r="DY829">
            <v>0</v>
          </cell>
          <cell r="DZ829">
            <v>0</v>
          </cell>
          <cell r="EA829">
            <v>0</v>
          </cell>
          <cell r="EB829">
            <v>0</v>
          </cell>
          <cell r="EC829">
            <v>0</v>
          </cell>
          <cell r="ED829">
            <v>0</v>
          </cell>
          <cell r="EE829">
            <v>0</v>
          </cell>
          <cell r="EF829">
            <v>0</v>
          </cell>
        </row>
        <row r="830">
          <cell r="DH830">
            <v>0</v>
          </cell>
          <cell r="DI830">
            <v>0</v>
          </cell>
          <cell r="DJ830">
            <v>0</v>
          </cell>
          <cell r="DK830">
            <v>0</v>
          </cell>
          <cell r="DL830">
            <v>0</v>
          </cell>
          <cell r="DM830">
            <v>0</v>
          </cell>
          <cell r="DN830">
            <v>0</v>
          </cell>
          <cell r="DO830">
            <v>0</v>
          </cell>
          <cell r="DP830">
            <v>0</v>
          </cell>
          <cell r="DQ830">
            <v>0</v>
          </cell>
          <cell r="DR830">
            <v>0</v>
          </cell>
          <cell r="DS830">
            <v>0</v>
          </cell>
          <cell r="DU830">
            <v>0</v>
          </cell>
          <cell r="DV830">
            <v>0</v>
          </cell>
          <cell r="DW830">
            <v>0</v>
          </cell>
          <cell r="DX830">
            <v>0</v>
          </cell>
          <cell r="DY830">
            <v>0</v>
          </cell>
          <cell r="DZ830">
            <v>0</v>
          </cell>
          <cell r="EA830">
            <v>0</v>
          </cell>
          <cell r="EB830">
            <v>0</v>
          </cell>
          <cell r="EC830">
            <v>0</v>
          </cell>
          <cell r="ED830">
            <v>0</v>
          </cell>
          <cell r="EE830">
            <v>0</v>
          </cell>
          <cell r="EF830">
            <v>0</v>
          </cell>
        </row>
        <row r="831">
          <cell r="DH831">
            <v>0</v>
          </cell>
          <cell r="DI831">
            <v>0</v>
          </cell>
          <cell r="DJ831">
            <v>0</v>
          </cell>
          <cell r="DK831">
            <v>0</v>
          </cell>
          <cell r="DL831">
            <v>0</v>
          </cell>
          <cell r="DM831">
            <v>0</v>
          </cell>
          <cell r="DN831">
            <v>0</v>
          </cell>
          <cell r="DO831">
            <v>0</v>
          </cell>
          <cell r="DP831">
            <v>0</v>
          </cell>
          <cell r="DQ831">
            <v>0</v>
          </cell>
          <cell r="DR831">
            <v>0</v>
          </cell>
          <cell r="DS831">
            <v>0</v>
          </cell>
          <cell r="DU831">
            <v>0</v>
          </cell>
          <cell r="DV831">
            <v>0</v>
          </cell>
          <cell r="DW831">
            <v>0</v>
          </cell>
          <cell r="DX831">
            <v>0</v>
          </cell>
          <cell r="DY831">
            <v>0</v>
          </cell>
          <cell r="DZ831">
            <v>0</v>
          </cell>
          <cell r="EA831">
            <v>0</v>
          </cell>
          <cell r="EB831">
            <v>0</v>
          </cell>
          <cell r="EC831">
            <v>0</v>
          </cell>
          <cell r="ED831">
            <v>0</v>
          </cell>
          <cell r="EE831">
            <v>0</v>
          </cell>
          <cell r="EF831">
            <v>0</v>
          </cell>
        </row>
        <row r="832">
          <cell r="DH832">
            <v>0</v>
          </cell>
          <cell r="DI832">
            <v>0</v>
          </cell>
          <cell r="DJ832">
            <v>0</v>
          </cell>
          <cell r="DK832">
            <v>0</v>
          </cell>
          <cell r="DL832">
            <v>0</v>
          </cell>
          <cell r="DM832">
            <v>0</v>
          </cell>
          <cell r="DN832">
            <v>0</v>
          </cell>
          <cell r="DO832">
            <v>0</v>
          </cell>
          <cell r="DP832">
            <v>0</v>
          </cell>
          <cell r="DQ832">
            <v>0</v>
          </cell>
          <cell r="DR832">
            <v>0</v>
          </cell>
          <cell r="DS832">
            <v>0</v>
          </cell>
          <cell r="DU832">
            <v>0</v>
          </cell>
          <cell r="DV832">
            <v>0</v>
          </cell>
          <cell r="DW832">
            <v>0</v>
          </cell>
          <cell r="DX832">
            <v>0</v>
          </cell>
          <cell r="DY832">
            <v>0</v>
          </cell>
          <cell r="DZ832">
            <v>0</v>
          </cell>
          <cell r="EA832">
            <v>0</v>
          </cell>
          <cell r="EB832">
            <v>0</v>
          </cell>
          <cell r="EC832">
            <v>0</v>
          </cell>
          <cell r="ED832">
            <v>0</v>
          </cell>
          <cell r="EE832">
            <v>0</v>
          </cell>
          <cell r="EF832">
            <v>0</v>
          </cell>
        </row>
        <row r="833">
          <cell r="DH833">
            <v>0</v>
          </cell>
          <cell r="DI833">
            <v>0</v>
          </cell>
          <cell r="DJ833">
            <v>0</v>
          </cell>
          <cell r="DK833">
            <v>0</v>
          </cell>
          <cell r="DL833">
            <v>0</v>
          </cell>
          <cell r="DM833">
            <v>0</v>
          </cell>
          <cell r="DN833">
            <v>0</v>
          </cell>
          <cell r="DO833">
            <v>0</v>
          </cell>
          <cell r="DP833">
            <v>0</v>
          </cell>
          <cell r="DQ833">
            <v>0</v>
          </cell>
          <cell r="DR833">
            <v>0</v>
          </cell>
          <cell r="DS833">
            <v>0</v>
          </cell>
          <cell r="DU833">
            <v>0</v>
          </cell>
          <cell r="DV833">
            <v>0</v>
          </cell>
          <cell r="DW833">
            <v>0</v>
          </cell>
          <cell r="DX833">
            <v>0</v>
          </cell>
          <cell r="DY833">
            <v>0</v>
          </cell>
          <cell r="DZ833">
            <v>0</v>
          </cell>
          <cell r="EA833">
            <v>0</v>
          </cell>
          <cell r="EB833">
            <v>0</v>
          </cell>
          <cell r="EC833">
            <v>0</v>
          </cell>
          <cell r="ED833">
            <v>0</v>
          </cell>
          <cell r="EE833">
            <v>0</v>
          </cell>
          <cell r="EF833">
            <v>0</v>
          </cell>
        </row>
        <row r="834">
          <cell r="DH834">
            <v>0</v>
          </cell>
          <cell r="DI834">
            <v>0</v>
          </cell>
          <cell r="DJ834">
            <v>0</v>
          </cell>
          <cell r="DK834">
            <v>0</v>
          </cell>
          <cell r="DL834">
            <v>0</v>
          </cell>
          <cell r="DM834">
            <v>0</v>
          </cell>
          <cell r="DN834">
            <v>0</v>
          </cell>
          <cell r="DO834">
            <v>0</v>
          </cell>
          <cell r="DP834">
            <v>0</v>
          </cell>
          <cell r="DQ834">
            <v>0</v>
          </cell>
          <cell r="DR834">
            <v>0</v>
          </cell>
          <cell r="DS834">
            <v>0</v>
          </cell>
          <cell r="DU834">
            <v>0</v>
          </cell>
          <cell r="DV834">
            <v>0</v>
          </cell>
          <cell r="DW834">
            <v>0</v>
          </cell>
          <cell r="DX834">
            <v>0</v>
          </cell>
          <cell r="DY834">
            <v>0</v>
          </cell>
          <cell r="DZ834">
            <v>0</v>
          </cell>
          <cell r="EA834">
            <v>0</v>
          </cell>
          <cell r="EB834">
            <v>0</v>
          </cell>
          <cell r="EC834">
            <v>0</v>
          </cell>
          <cell r="ED834">
            <v>0</v>
          </cell>
          <cell r="EE834">
            <v>0</v>
          </cell>
          <cell r="EF834">
            <v>0</v>
          </cell>
        </row>
        <row r="835">
          <cell r="DH835">
            <v>0</v>
          </cell>
          <cell r="DI835">
            <v>0</v>
          </cell>
          <cell r="DJ835">
            <v>0</v>
          </cell>
          <cell r="DK835">
            <v>0</v>
          </cell>
          <cell r="DL835">
            <v>0</v>
          </cell>
          <cell r="DM835">
            <v>0</v>
          </cell>
          <cell r="DN835">
            <v>0</v>
          </cell>
          <cell r="DO835">
            <v>0</v>
          </cell>
          <cell r="DP835">
            <v>0</v>
          </cell>
          <cell r="DQ835">
            <v>0</v>
          </cell>
          <cell r="DR835">
            <v>0</v>
          </cell>
          <cell r="DS835">
            <v>0</v>
          </cell>
          <cell r="DU835">
            <v>0</v>
          </cell>
          <cell r="DV835">
            <v>0</v>
          </cell>
          <cell r="DW835">
            <v>0</v>
          </cell>
          <cell r="DX835">
            <v>0</v>
          </cell>
          <cell r="DY835">
            <v>0</v>
          </cell>
          <cell r="DZ835">
            <v>0</v>
          </cell>
          <cell r="EA835">
            <v>0</v>
          </cell>
          <cell r="EB835">
            <v>0</v>
          </cell>
          <cell r="EC835">
            <v>0</v>
          </cell>
          <cell r="ED835">
            <v>0</v>
          </cell>
          <cell r="EE835">
            <v>0</v>
          </cell>
          <cell r="EF835">
            <v>0</v>
          </cell>
        </row>
        <row r="836">
          <cell r="DH836">
            <v>0</v>
          </cell>
          <cell r="DI836">
            <v>0</v>
          </cell>
          <cell r="DJ836">
            <v>0</v>
          </cell>
          <cell r="DK836">
            <v>0</v>
          </cell>
          <cell r="DL836">
            <v>0</v>
          </cell>
          <cell r="DM836">
            <v>0</v>
          </cell>
          <cell r="DN836">
            <v>0</v>
          </cell>
          <cell r="DO836">
            <v>0</v>
          </cell>
          <cell r="DP836">
            <v>0</v>
          </cell>
          <cell r="DQ836">
            <v>0</v>
          </cell>
          <cell r="DR836">
            <v>0</v>
          </cell>
          <cell r="DS836">
            <v>0</v>
          </cell>
          <cell r="DU836">
            <v>0</v>
          </cell>
          <cell r="DV836">
            <v>0</v>
          </cell>
          <cell r="DW836">
            <v>0</v>
          </cell>
          <cell r="DX836">
            <v>0</v>
          </cell>
          <cell r="DY836">
            <v>0</v>
          </cell>
          <cell r="DZ836">
            <v>0</v>
          </cell>
          <cell r="EA836">
            <v>0</v>
          </cell>
          <cell r="EB836">
            <v>0</v>
          </cell>
          <cell r="EC836">
            <v>0</v>
          </cell>
          <cell r="ED836">
            <v>0</v>
          </cell>
          <cell r="EE836">
            <v>0</v>
          </cell>
          <cell r="EF836">
            <v>0</v>
          </cell>
        </row>
        <row r="837">
          <cell r="DH837">
            <v>0</v>
          </cell>
          <cell r="DI837">
            <v>0</v>
          </cell>
          <cell r="DJ837">
            <v>0</v>
          </cell>
          <cell r="DK837">
            <v>0</v>
          </cell>
          <cell r="DL837">
            <v>0</v>
          </cell>
          <cell r="DM837">
            <v>0</v>
          </cell>
          <cell r="DN837">
            <v>0</v>
          </cell>
          <cell r="DO837">
            <v>0</v>
          </cell>
          <cell r="DP837">
            <v>0</v>
          </cell>
          <cell r="DQ837">
            <v>0</v>
          </cell>
          <cell r="DR837">
            <v>0</v>
          </cell>
          <cell r="DS837">
            <v>0</v>
          </cell>
          <cell r="DU837">
            <v>0</v>
          </cell>
          <cell r="DV837">
            <v>0</v>
          </cell>
          <cell r="DW837">
            <v>0</v>
          </cell>
          <cell r="DX837">
            <v>0</v>
          </cell>
          <cell r="DY837">
            <v>0</v>
          </cell>
          <cell r="DZ837">
            <v>0</v>
          </cell>
          <cell r="EA837">
            <v>0</v>
          </cell>
          <cell r="EB837">
            <v>0</v>
          </cell>
          <cell r="EC837">
            <v>0</v>
          </cell>
          <cell r="ED837">
            <v>0</v>
          </cell>
          <cell r="EE837">
            <v>0</v>
          </cell>
          <cell r="EF837">
            <v>0</v>
          </cell>
        </row>
        <row r="838">
          <cell r="DH838">
            <v>0</v>
          </cell>
          <cell r="DI838">
            <v>0</v>
          </cell>
          <cell r="DJ838">
            <v>0</v>
          </cell>
          <cell r="DK838">
            <v>0</v>
          </cell>
          <cell r="DL838">
            <v>0</v>
          </cell>
          <cell r="DM838">
            <v>0</v>
          </cell>
          <cell r="DN838">
            <v>0</v>
          </cell>
          <cell r="DO838">
            <v>0</v>
          </cell>
          <cell r="DP838">
            <v>0</v>
          </cell>
          <cell r="DQ838">
            <v>0</v>
          </cell>
          <cell r="DR838">
            <v>0</v>
          </cell>
          <cell r="DS838">
            <v>0</v>
          </cell>
          <cell r="DU838">
            <v>0</v>
          </cell>
          <cell r="DV838">
            <v>0</v>
          </cell>
          <cell r="DW838">
            <v>0</v>
          </cell>
          <cell r="DX838">
            <v>0</v>
          </cell>
          <cell r="DY838">
            <v>0</v>
          </cell>
          <cell r="DZ838">
            <v>0</v>
          </cell>
          <cell r="EA838">
            <v>0</v>
          </cell>
          <cell r="EB838">
            <v>0</v>
          </cell>
          <cell r="EC838">
            <v>0</v>
          </cell>
          <cell r="ED838">
            <v>0</v>
          </cell>
          <cell r="EE838">
            <v>0</v>
          </cell>
          <cell r="EF838">
            <v>0</v>
          </cell>
        </row>
        <row r="839">
          <cell r="DH839">
            <v>0</v>
          </cell>
          <cell r="DI839">
            <v>0</v>
          </cell>
          <cell r="DJ839">
            <v>0</v>
          </cell>
          <cell r="DK839">
            <v>0</v>
          </cell>
          <cell r="DL839">
            <v>0</v>
          </cell>
          <cell r="DM839">
            <v>0</v>
          </cell>
          <cell r="DN839">
            <v>0</v>
          </cell>
          <cell r="DO839">
            <v>0</v>
          </cell>
          <cell r="DP839">
            <v>0</v>
          </cell>
          <cell r="DQ839">
            <v>0</v>
          </cell>
          <cell r="DR839">
            <v>0</v>
          </cell>
          <cell r="DS839">
            <v>0</v>
          </cell>
          <cell r="DU839">
            <v>0</v>
          </cell>
          <cell r="DV839">
            <v>0</v>
          </cell>
          <cell r="DW839">
            <v>0</v>
          </cell>
          <cell r="DX839">
            <v>0</v>
          </cell>
          <cell r="DY839">
            <v>0</v>
          </cell>
          <cell r="DZ839">
            <v>0</v>
          </cell>
          <cell r="EA839">
            <v>0</v>
          </cell>
          <cell r="EB839">
            <v>0</v>
          </cell>
          <cell r="EC839">
            <v>0</v>
          </cell>
          <cell r="ED839">
            <v>0</v>
          </cell>
          <cell r="EE839">
            <v>0</v>
          </cell>
          <cell r="EF839">
            <v>0</v>
          </cell>
        </row>
        <row r="840">
          <cell r="DH840">
            <v>0</v>
          </cell>
          <cell r="DI840">
            <v>0</v>
          </cell>
          <cell r="DJ840">
            <v>0</v>
          </cell>
          <cell r="DK840">
            <v>0</v>
          </cell>
          <cell r="DL840">
            <v>0</v>
          </cell>
          <cell r="DM840">
            <v>0</v>
          </cell>
          <cell r="DN840">
            <v>0</v>
          </cell>
          <cell r="DO840">
            <v>0</v>
          </cell>
          <cell r="DP840">
            <v>0</v>
          </cell>
          <cell r="DQ840">
            <v>0</v>
          </cell>
          <cell r="DR840">
            <v>0</v>
          </cell>
          <cell r="DS840">
            <v>0</v>
          </cell>
          <cell r="DU840">
            <v>0</v>
          </cell>
          <cell r="DV840">
            <v>0</v>
          </cell>
          <cell r="DW840">
            <v>0</v>
          </cell>
          <cell r="DX840">
            <v>0</v>
          </cell>
          <cell r="DY840">
            <v>0</v>
          </cell>
          <cell r="DZ840">
            <v>0</v>
          </cell>
          <cell r="EA840">
            <v>0</v>
          </cell>
          <cell r="EB840">
            <v>0</v>
          </cell>
          <cell r="EC840">
            <v>0</v>
          </cell>
          <cell r="ED840">
            <v>0</v>
          </cell>
          <cell r="EE840">
            <v>0</v>
          </cell>
          <cell r="EF840">
            <v>0</v>
          </cell>
        </row>
        <row r="841">
          <cell r="DH841">
            <v>0</v>
          </cell>
          <cell r="DI841">
            <v>0</v>
          </cell>
          <cell r="DJ841">
            <v>0</v>
          </cell>
          <cell r="DK841">
            <v>0</v>
          </cell>
          <cell r="DL841">
            <v>0</v>
          </cell>
          <cell r="DM841">
            <v>0</v>
          </cell>
          <cell r="DN841">
            <v>0</v>
          </cell>
          <cell r="DO841">
            <v>0</v>
          </cell>
          <cell r="DP841">
            <v>0</v>
          </cell>
          <cell r="DQ841">
            <v>0</v>
          </cell>
          <cell r="DR841">
            <v>0</v>
          </cell>
          <cell r="DS841">
            <v>0</v>
          </cell>
          <cell r="DU841">
            <v>0</v>
          </cell>
          <cell r="DV841">
            <v>0</v>
          </cell>
          <cell r="DW841">
            <v>0</v>
          </cell>
          <cell r="DX841">
            <v>0</v>
          </cell>
          <cell r="DY841">
            <v>0</v>
          </cell>
          <cell r="DZ841">
            <v>0</v>
          </cell>
          <cell r="EA841">
            <v>0</v>
          </cell>
          <cell r="EB841">
            <v>0</v>
          </cell>
          <cell r="EC841">
            <v>0</v>
          </cell>
          <cell r="ED841">
            <v>0</v>
          </cell>
          <cell r="EE841">
            <v>0</v>
          </cell>
          <cell r="EF841">
            <v>0</v>
          </cell>
        </row>
        <row r="842">
          <cell r="DH842">
            <v>0</v>
          </cell>
          <cell r="DI842">
            <v>0</v>
          </cell>
          <cell r="DJ842">
            <v>0</v>
          </cell>
          <cell r="DK842">
            <v>0</v>
          </cell>
          <cell r="DL842">
            <v>0</v>
          </cell>
          <cell r="DM842">
            <v>0</v>
          </cell>
          <cell r="DN842">
            <v>0</v>
          </cell>
          <cell r="DO842">
            <v>0</v>
          </cell>
          <cell r="DP842">
            <v>0</v>
          </cell>
          <cell r="DQ842">
            <v>0</v>
          </cell>
          <cell r="DR842">
            <v>0</v>
          </cell>
          <cell r="DS842">
            <v>0</v>
          </cell>
          <cell r="DU842">
            <v>0</v>
          </cell>
          <cell r="DV842">
            <v>0</v>
          </cell>
          <cell r="DW842">
            <v>0</v>
          </cell>
          <cell r="DX842">
            <v>0</v>
          </cell>
          <cell r="DY842">
            <v>0</v>
          </cell>
          <cell r="DZ842">
            <v>0</v>
          </cell>
          <cell r="EA842">
            <v>0</v>
          </cell>
          <cell r="EB842">
            <v>0</v>
          </cell>
          <cell r="EC842">
            <v>0</v>
          </cell>
          <cell r="ED842">
            <v>0</v>
          </cell>
          <cell r="EE842">
            <v>0</v>
          </cell>
          <cell r="EF842">
            <v>0</v>
          </cell>
        </row>
        <row r="843">
          <cell r="DH843">
            <v>0</v>
          </cell>
          <cell r="DI843">
            <v>0</v>
          </cell>
          <cell r="DJ843">
            <v>0</v>
          </cell>
          <cell r="DK843">
            <v>0</v>
          </cell>
          <cell r="DL843">
            <v>0</v>
          </cell>
          <cell r="DM843">
            <v>0</v>
          </cell>
          <cell r="DN843">
            <v>0</v>
          </cell>
          <cell r="DO843">
            <v>0</v>
          </cell>
          <cell r="DP843">
            <v>0</v>
          </cell>
          <cell r="DQ843">
            <v>0</v>
          </cell>
          <cell r="DR843">
            <v>0</v>
          </cell>
          <cell r="DS843">
            <v>0</v>
          </cell>
          <cell r="DU843">
            <v>0</v>
          </cell>
          <cell r="DV843">
            <v>0</v>
          </cell>
          <cell r="DW843">
            <v>0</v>
          </cell>
          <cell r="DX843">
            <v>0</v>
          </cell>
          <cell r="DY843">
            <v>0</v>
          </cell>
          <cell r="DZ843">
            <v>0</v>
          </cell>
          <cell r="EA843">
            <v>0</v>
          </cell>
          <cell r="EB843">
            <v>0</v>
          </cell>
          <cell r="EC843">
            <v>0</v>
          </cell>
          <cell r="ED843">
            <v>0</v>
          </cell>
          <cell r="EE843">
            <v>0</v>
          </cell>
          <cell r="EF843">
            <v>0</v>
          </cell>
        </row>
        <row r="844">
          <cell r="DH844">
            <v>0</v>
          </cell>
          <cell r="DI844">
            <v>0</v>
          </cell>
          <cell r="DJ844">
            <v>0</v>
          </cell>
          <cell r="DK844">
            <v>0</v>
          </cell>
          <cell r="DL844">
            <v>0</v>
          </cell>
          <cell r="DM844">
            <v>0</v>
          </cell>
          <cell r="DN844">
            <v>0</v>
          </cell>
          <cell r="DO844">
            <v>0</v>
          </cell>
          <cell r="DP844">
            <v>0</v>
          </cell>
          <cell r="DQ844">
            <v>0</v>
          </cell>
          <cell r="DR844">
            <v>0</v>
          </cell>
          <cell r="DS844">
            <v>0</v>
          </cell>
          <cell r="DU844">
            <v>0</v>
          </cell>
          <cell r="DV844">
            <v>0</v>
          </cell>
          <cell r="DW844">
            <v>0</v>
          </cell>
          <cell r="DX844">
            <v>0</v>
          </cell>
          <cell r="DY844">
            <v>0</v>
          </cell>
          <cell r="DZ844">
            <v>0</v>
          </cell>
          <cell r="EA844">
            <v>0</v>
          </cell>
          <cell r="EB844">
            <v>0</v>
          </cell>
          <cell r="EC844">
            <v>0</v>
          </cell>
          <cell r="ED844">
            <v>0</v>
          </cell>
          <cell r="EE844">
            <v>0</v>
          </cell>
          <cell r="EF844">
            <v>0</v>
          </cell>
        </row>
        <row r="845">
          <cell r="DH845">
            <v>0</v>
          </cell>
          <cell r="DI845">
            <v>0</v>
          </cell>
          <cell r="DJ845">
            <v>0</v>
          </cell>
          <cell r="DK845">
            <v>0</v>
          </cell>
          <cell r="DL845">
            <v>0</v>
          </cell>
          <cell r="DM845">
            <v>0</v>
          </cell>
          <cell r="DN845">
            <v>0</v>
          </cell>
          <cell r="DO845">
            <v>0</v>
          </cell>
          <cell r="DP845">
            <v>0</v>
          </cell>
          <cell r="DQ845">
            <v>0</v>
          </cell>
          <cell r="DR845">
            <v>0</v>
          </cell>
          <cell r="DS845">
            <v>0</v>
          </cell>
          <cell r="DU845">
            <v>0</v>
          </cell>
          <cell r="DV845">
            <v>0</v>
          </cell>
          <cell r="DW845">
            <v>0</v>
          </cell>
          <cell r="DX845">
            <v>0</v>
          </cell>
          <cell r="DY845">
            <v>0</v>
          </cell>
          <cell r="DZ845">
            <v>0</v>
          </cell>
          <cell r="EA845">
            <v>0</v>
          </cell>
          <cell r="EB845">
            <v>0</v>
          </cell>
          <cell r="EC845">
            <v>0</v>
          </cell>
          <cell r="ED845">
            <v>0</v>
          </cell>
          <cell r="EE845">
            <v>0</v>
          </cell>
          <cell r="EF845">
            <v>0</v>
          </cell>
        </row>
        <row r="846">
          <cell r="DH846">
            <v>0</v>
          </cell>
          <cell r="DI846">
            <v>0</v>
          </cell>
          <cell r="DJ846">
            <v>0</v>
          </cell>
          <cell r="DK846">
            <v>0</v>
          </cell>
          <cell r="DL846">
            <v>0</v>
          </cell>
          <cell r="DM846">
            <v>0</v>
          </cell>
          <cell r="DN846">
            <v>0</v>
          </cell>
          <cell r="DO846">
            <v>0</v>
          </cell>
          <cell r="DP846">
            <v>0</v>
          </cell>
          <cell r="DQ846">
            <v>0</v>
          </cell>
          <cell r="DR846">
            <v>0</v>
          </cell>
          <cell r="DS846">
            <v>0</v>
          </cell>
          <cell r="DU846">
            <v>0</v>
          </cell>
          <cell r="DV846">
            <v>0</v>
          </cell>
          <cell r="DW846">
            <v>0</v>
          </cell>
          <cell r="DX846">
            <v>0</v>
          </cell>
          <cell r="DY846">
            <v>0</v>
          </cell>
          <cell r="DZ846">
            <v>0</v>
          </cell>
          <cell r="EA846">
            <v>0</v>
          </cell>
          <cell r="EB846">
            <v>0</v>
          </cell>
          <cell r="EC846">
            <v>0</v>
          </cell>
          <cell r="ED846">
            <v>0</v>
          </cell>
          <cell r="EE846">
            <v>0</v>
          </cell>
          <cell r="EF846">
            <v>0</v>
          </cell>
        </row>
        <row r="847">
          <cell r="DH847">
            <v>0</v>
          </cell>
          <cell r="DI847">
            <v>0</v>
          </cell>
          <cell r="DJ847">
            <v>0</v>
          </cell>
          <cell r="DK847">
            <v>0</v>
          </cell>
          <cell r="DL847">
            <v>0</v>
          </cell>
          <cell r="DM847">
            <v>0</v>
          </cell>
          <cell r="DN847">
            <v>0</v>
          </cell>
          <cell r="DO847">
            <v>0</v>
          </cell>
          <cell r="DP847">
            <v>0</v>
          </cell>
          <cell r="DQ847">
            <v>0</v>
          </cell>
          <cell r="DR847">
            <v>0</v>
          </cell>
          <cell r="DS847">
            <v>0</v>
          </cell>
          <cell r="DU847">
            <v>0</v>
          </cell>
          <cell r="DV847">
            <v>0</v>
          </cell>
          <cell r="DW847">
            <v>0</v>
          </cell>
          <cell r="DX847">
            <v>0</v>
          </cell>
          <cell r="DY847">
            <v>0</v>
          </cell>
          <cell r="DZ847">
            <v>0</v>
          </cell>
          <cell r="EA847">
            <v>0</v>
          </cell>
          <cell r="EB847">
            <v>0</v>
          </cell>
          <cell r="EC847">
            <v>0</v>
          </cell>
          <cell r="ED847">
            <v>0</v>
          </cell>
          <cell r="EE847">
            <v>0</v>
          </cell>
          <cell r="EF847">
            <v>0</v>
          </cell>
        </row>
        <row r="848">
          <cell r="DH848">
            <v>0</v>
          </cell>
          <cell r="DI848">
            <v>0</v>
          </cell>
          <cell r="DJ848">
            <v>0</v>
          </cell>
          <cell r="DK848">
            <v>0</v>
          </cell>
          <cell r="DL848">
            <v>0</v>
          </cell>
          <cell r="DM848">
            <v>0</v>
          </cell>
          <cell r="DN848">
            <v>0</v>
          </cell>
          <cell r="DO848">
            <v>0</v>
          </cell>
          <cell r="DP848">
            <v>0</v>
          </cell>
          <cell r="DQ848">
            <v>0</v>
          </cell>
          <cell r="DR848">
            <v>0</v>
          </cell>
          <cell r="DS848">
            <v>0</v>
          </cell>
          <cell r="DU848">
            <v>0</v>
          </cell>
          <cell r="DV848">
            <v>0</v>
          </cell>
          <cell r="DW848">
            <v>0</v>
          </cell>
          <cell r="DX848">
            <v>0</v>
          </cell>
          <cell r="DY848">
            <v>0</v>
          </cell>
          <cell r="DZ848">
            <v>0</v>
          </cell>
          <cell r="EA848">
            <v>0</v>
          </cell>
          <cell r="EB848">
            <v>0</v>
          </cell>
          <cell r="EC848">
            <v>0</v>
          </cell>
          <cell r="ED848">
            <v>0</v>
          </cell>
          <cell r="EE848">
            <v>0</v>
          </cell>
          <cell r="EF848">
            <v>0</v>
          </cell>
        </row>
        <row r="849">
          <cell r="DH849">
            <v>0</v>
          </cell>
          <cell r="DI849">
            <v>0</v>
          </cell>
          <cell r="DJ849">
            <v>0</v>
          </cell>
          <cell r="DK849">
            <v>0</v>
          </cell>
          <cell r="DL849">
            <v>0</v>
          </cell>
          <cell r="DM849">
            <v>0</v>
          </cell>
          <cell r="DN849">
            <v>0</v>
          </cell>
          <cell r="DO849">
            <v>0</v>
          </cell>
          <cell r="DP849">
            <v>0</v>
          </cell>
          <cell r="DQ849">
            <v>0</v>
          </cell>
          <cell r="DR849">
            <v>0</v>
          </cell>
          <cell r="DS849">
            <v>0</v>
          </cell>
          <cell r="DU849">
            <v>0</v>
          </cell>
          <cell r="DV849">
            <v>0</v>
          </cell>
          <cell r="DW849">
            <v>0</v>
          </cell>
          <cell r="DX849">
            <v>0</v>
          </cell>
          <cell r="DY849">
            <v>0</v>
          </cell>
          <cell r="DZ849">
            <v>0</v>
          </cell>
          <cell r="EA849">
            <v>0</v>
          </cell>
          <cell r="EB849">
            <v>0</v>
          </cell>
          <cell r="EC849">
            <v>0</v>
          </cell>
          <cell r="ED849">
            <v>0</v>
          </cell>
          <cell r="EE849">
            <v>0</v>
          </cell>
          <cell r="EF849">
            <v>0</v>
          </cell>
        </row>
        <row r="850">
          <cell r="DH850">
            <v>0</v>
          </cell>
          <cell r="DI850">
            <v>0</v>
          </cell>
          <cell r="DJ850">
            <v>0</v>
          </cell>
          <cell r="DK850">
            <v>0</v>
          </cell>
          <cell r="DL850">
            <v>0</v>
          </cell>
          <cell r="DM850">
            <v>0</v>
          </cell>
          <cell r="DN850">
            <v>0</v>
          </cell>
          <cell r="DO850">
            <v>0</v>
          </cell>
          <cell r="DP850">
            <v>0</v>
          </cell>
          <cell r="DQ850">
            <v>0</v>
          </cell>
          <cell r="DR850">
            <v>0</v>
          </cell>
          <cell r="DS850">
            <v>0</v>
          </cell>
          <cell r="DU850">
            <v>0</v>
          </cell>
          <cell r="DV850">
            <v>0</v>
          </cell>
          <cell r="DW850">
            <v>0</v>
          </cell>
          <cell r="DX850">
            <v>0</v>
          </cell>
          <cell r="DY850">
            <v>0</v>
          </cell>
          <cell r="DZ850">
            <v>0</v>
          </cell>
          <cell r="EA850">
            <v>0</v>
          </cell>
          <cell r="EB850">
            <v>0</v>
          </cell>
          <cell r="EC850">
            <v>0</v>
          </cell>
          <cell r="ED850">
            <v>0</v>
          </cell>
          <cell r="EE850">
            <v>0</v>
          </cell>
          <cell r="EF850">
            <v>0</v>
          </cell>
        </row>
        <row r="851">
          <cell r="DH851">
            <v>0</v>
          </cell>
          <cell r="DI851">
            <v>0</v>
          </cell>
          <cell r="DJ851">
            <v>0</v>
          </cell>
          <cell r="DK851">
            <v>0</v>
          </cell>
          <cell r="DL851">
            <v>0</v>
          </cell>
          <cell r="DM851">
            <v>0</v>
          </cell>
          <cell r="DN851">
            <v>0</v>
          </cell>
          <cell r="DO851">
            <v>0</v>
          </cell>
          <cell r="DP851">
            <v>0</v>
          </cell>
          <cell r="DQ851">
            <v>0</v>
          </cell>
          <cell r="DR851">
            <v>0</v>
          </cell>
          <cell r="DS851">
            <v>0</v>
          </cell>
          <cell r="DU851">
            <v>0</v>
          </cell>
          <cell r="DV851">
            <v>0</v>
          </cell>
          <cell r="DW851">
            <v>0</v>
          </cell>
          <cell r="DX851">
            <v>0</v>
          </cell>
          <cell r="DY851">
            <v>0</v>
          </cell>
          <cell r="DZ851">
            <v>0</v>
          </cell>
          <cell r="EA851">
            <v>0</v>
          </cell>
          <cell r="EB851">
            <v>0</v>
          </cell>
          <cell r="EC851">
            <v>0</v>
          </cell>
          <cell r="ED851">
            <v>0</v>
          </cell>
          <cell r="EE851">
            <v>0</v>
          </cell>
          <cell r="EF851">
            <v>0</v>
          </cell>
        </row>
        <row r="852">
          <cell r="DH852">
            <v>0</v>
          </cell>
          <cell r="DI852">
            <v>0</v>
          </cell>
          <cell r="DJ852">
            <v>0</v>
          </cell>
          <cell r="DK852">
            <v>0</v>
          </cell>
          <cell r="DL852">
            <v>0</v>
          </cell>
          <cell r="DM852">
            <v>0</v>
          </cell>
          <cell r="DN852">
            <v>0</v>
          </cell>
          <cell r="DO852">
            <v>0</v>
          </cell>
          <cell r="DP852">
            <v>0</v>
          </cell>
          <cell r="DQ852">
            <v>0</v>
          </cell>
          <cell r="DR852">
            <v>0</v>
          </cell>
          <cell r="DS852">
            <v>0</v>
          </cell>
          <cell r="DU852">
            <v>0</v>
          </cell>
          <cell r="DV852">
            <v>0</v>
          </cell>
          <cell r="DW852">
            <v>0</v>
          </cell>
          <cell r="DX852">
            <v>0</v>
          </cell>
          <cell r="DY852">
            <v>0</v>
          </cell>
          <cell r="DZ852">
            <v>0</v>
          </cell>
          <cell r="EA852">
            <v>0</v>
          </cell>
          <cell r="EB852">
            <v>0</v>
          </cell>
          <cell r="EC852">
            <v>0</v>
          </cell>
          <cell r="ED852">
            <v>0</v>
          </cell>
          <cell r="EE852">
            <v>0</v>
          </cell>
          <cell r="EF852">
            <v>0</v>
          </cell>
        </row>
        <row r="853">
          <cell r="DH853">
            <v>0</v>
          </cell>
          <cell r="DI853">
            <v>0</v>
          </cell>
          <cell r="DJ853">
            <v>0</v>
          </cell>
          <cell r="DK853">
            <v>0</v>
          </cell>
          <cell r="DL853">
            <v>0</v>
          </cell>
          <cell r="DM853">
            <v>0</v>
          </cell>
          <cell r="DN853">
            <v>0</v>
          </cell>
          <cell r="DO853">
            <v>0</v>
          </cell>
          <cell r="DP853">
            <v>0</v>
          </cell>
          <cell r="DQ853">
            <v>0</v>
          </cell>
          <cell r="DR853">
            <v>0</v>
          </cell>
          <cell r="DS853">
            <v>0</v>
          </cell>
          <cell r="DU853">
            <v>0</v>
          </cell>
          <cell r="DV853">
            <v>0</v>
          </cell>
          <cell r="DW853">
            <v>0</v>
          </cell>
          <cell r="DX853">
            <v>0</v>
          </cell>
          <cell r="DY853">
            <v>0</v>
          </cell>
          <cell r="DZ853">
            <v>0</v>
          </cell>
          <cell r="EA853">
            <v>0</v>
          </cell>
          <cell r="EB853">
            <v>0</v>
          </cell>
          <cell r="EC853">
            <v>0</v>
          </cell>
          <cell r="ED853">
            <v>0</v>
          </cell>
          <cell r="EE853">
            <v>0</v>
          </cell>
          <cell r="EF853">
            <v>0</v>
          </cell>
        </row>
        <row r="854">
          <cell r="DH854">
            <v>0</v>
          </cell>
          <cell r="DI854">
            <v>0</v>
          </cell>
          <cell r="DJ854">
            <v>0</v>
          </cell>
          <cell r="DK854">
            <v>0</v>
          </cell>
          <cell r="DL854">
            <v>0</v>
          </cell>
          <cell r="DM854">
            <v>0</v>
          </cell>
          <cell r="DN854">
            <v>0</v>
          </cell>
          <cell r="DO854">
            <v>0</v>
          </cell>
          <cell r="DP854">
            <v>0</v>
          </cell>
          <cell r="DQ854">
            <v>0</v>
          </cell>
          <cell r="DR854">
            <v>0</v>
          </cell>
          <cell r="DS854">
            <v>0</v>
          </cell>
          <cell r="DU854">
            <v>0</v>
          </cell>
          <cell r="DV854">
            <v>0</v>
          </cell>
          <cell r="DW854">
            <v>0</v>
          </cell>
          <cell r="DX854">
            <v>0</v>
          </cell>
          <cell r="DY854">
            <v>0</v>
          </cell>
          <cell r="DZ854">
            <v>0</v>
          </cell>
          <cell r="EA854">
            <v>0</v>
          </cell>
          <cell r="EB854">
            <v>0</v>
          </cell>
          <cell r="EC854">
            <v>0</v>
          </cell>
          <cell r="ED854">
            <v>0</v>
          </cell>
          <cell r="EE854">
            <v>0</v>
          </cell>
          <cell r="EF854">
            <v>0</v>
          </cell>
        </row>
        <row r="855">
          <cell r="DH855">
            <v>0</v>
          </cell>
          <cell r="DI855">
            <v>0</v>
          </cell>
          <cell r="DJ855">
            <v>0</v>
          </cell>
          <cell r="DK855">
            <v>0</v>
          </cell>
          <cell r="DL855">
            <v>0</v>
          </cell>
          <cell r="DM855">
            <v>0</v>
          </cell>
          <cell r="DN855">
            <v>0</v>
          </cell>
          <cell r="DO855">
            <v>0</v>
          </cell>
          <cell r="DP855">
            <v>0</v>
          </cell>
          <cell r="DQ855">
            <v>0</v>
          </cell>
          <cell r="DR855">
            <v>0</v>
          </cell>
          <cell r="DS855">
            <v>0</v>
          </cell>
          <cell r="DU855">
            <v>0</v>
          </cell>
          <cell r="DV855">
            <v>0</v>
          </cell>
          <cell r="DW855">
            <v>0</v>
          </cell>
          <cell r="DX855">
            <v>0</v>
          </cell>
          <cell r="DY855">
            <v>0</v>
          </cell>
          <cell r="DZ855">
            <v>0</v>
          </cell>
          <cell r="EA855">
            <v>0</v>
          </cell>
          <cell r="EB855">
            <v>0</v>
          </cell>
          <cell r="EC855">
            <v>0</v>
          </cell>
          <cell r="ED855">
            <v>0</v>
          </cell>
          <cell r="EE855">
            <v>0</v>
          </cell>
          <cell r="EF855">
            <v>0</v>
          </cell>
        </row>
        <row r="856">
          <cell r="DH856">
            <v>0</v>
          </cell>
          <cell r="DI856">
            <v>0</v>
          </cell>
          <cell r="DJ856">
            <v>0</v>
          </cell>
          <cell r="DK856">
            <v>0</v>
          </cell>
          <cell r="DL856">
            <v>0</v>
          </cell>
          <cell r="DM856">
            <v>0</v>
          </cell>
          <cell r="DN856">
            <v>0</v>
          </cell>
          <cell r="DO856">
            <v>0</v>
          </cell>
          <cell r="DP856">
            <v>0</v>
          </cell>
          <cell r="DQ856">
            <v>0</v>
          </cell>
          <cell r="DR856">
            <v>0</v>
          </cell>
          <cell r="DS856">
            <v>0</v>
          </cell>
          <cell r="DU856">
            <v>0</v>
          </cell>
          <cell r="DV856">
            <v>0</v>
          </cell>
          <cell r="DW856">
            <v>0</v>
          </cell>
          <cell r="DX856">
            <v>0</v>
          </cell>
          <cell r="DY856">
            <v>0</v>
          </cell>
          <cell r="DZ856">
            <v>0</v>
          </cell>
          <cell r="EA856">
            <v>0</v>
          </cell>
          <cell r="EB856">
            <v>0</v>
          </cell>
          <cell r="EC856">
            <v>0</v>
          </cell>
          <cell r="ED856">
            <v>0</v>
          </cell>
          <cell r="EE856">
            <v>0</v>
          </cell>
          <cell r="EF856">
            <v>0</v>
          </cell>
        </row>
        <row r="857">
          <cell r="DH857">
            <v>0</v>
          </cell>
          <cell r="DI857">
            <v>0</v>
          </cell>
          <cell r="DJ857">
            <v>0</v>
          </cell>
          <cell r="DK857">
            <v>0</v>
          </cell>
          <cell r="DL857">
            <v>0</v>
          </cell>
          <cell r="DM857">
            <v>0</v>
          </cell>
          <cell r="DN857">
            <v>0</v>
          </cell>
          <cell r="DO857">
            <v>0</v>
          </cell>
          <cell r="DP857">
            <v>0</v>
          </cell>
          <cell r="DQ857">
            <v>0</v>
          </cell>
          <cell r="DR857">
            <v>0</v>
          </cell>
          <cell r="DS857">
            <v>0</v>
          </cell>
          <cell r="DU857">
            <v>0</v>
          </cell>
          <cell r="DV857">
            <v>0</v>
          </cell>
          <cell r="DW857">
            <v>0</v>
          </cell>
          <cell r="DX857">
            <v>0</v>
          </cell>
          <cell r="DY857">
            <v>0</v>
          </cell>
          <cell r="DZ857">
            <v>0</v>
          </cell>
          <cell r="EA857">
            <v>0</v>
          </cell>
          <cell r="EB857">
            <v>0</v>
          </cell>
          <cell r="EC857">
            <v>0</v>
          </cell>
          <cell r="ED857">
            <v>0</v>
          </cell>
          <cell r="EE857">
            <v>0</v>
          </cell>
          <cell r="EF857">
            <v>0</v>
          </cell>
        </row>
        <row r="858">
          <cell r="DH858">
            <v>0</v>
          </cell>
          <cell r="DI858">
            <v>0</v>
          </cell>
          <cell r="DJ858">
            <v>0</v>
          </cell>
          <cell r="DK858">
            <v>0</v>
          </cell>
          <cell r="DL858">
            <v>0</v>
          </cell>
          <cell r="DM858">
            <v>0</v>
          </cell>
          <cell r="DN858">
            <v>0</v>
          </cell>
          <cell r="DO858">
            <v>0</v>
          </cell>
          <cell r="DP858">
            <v>0</v>
          </cell>
          <cell r="DQ858">
            <v>0</v>
          </cell>
          <cell r="DR858">
            <v>0</v>
          </cell>
          <cell r="DS858">
            <v>0</v>
          </cell>
          <cell r="DU858">
            <v>0</v>
          </cell>
          <cell r="DV858">
            <v>0</v>
          </cell>
          <cell r="DW858">
            <v>0</v>
          </cell>
          <cell r="DX858">
            <v>0</v>
          </cell>
          <cell r="DY858">
            <v>0</v>
          </cell>
          <cell r="DZ858">
            <v>0</v>
          </cell>
          <cell r="EA858">
            <v>0</v>
          </cell>
          <cell r="EB858">
            <v>0</v>
          </cell>
          <cell r="EC858">
            <v>0</v>
          </cell>
          <cell r="ED858">
            <v>0</v>
          </cell>
          <cell r="EE858">
            <v>0</v>
          </cell>
          <cell r="EF858">
            <v>0</v>
          </cell>
        </row>
        <row r="859">
          <cell r="DH859">
            <v>0</v>
          </cell>
          <cell r="DI859">
            <v>0</v>
          </cell>
          <cell r="DJ859">
            <v>0</v>
          </cell>
          <cell r="DK859">
            <v>0</v>
          </cell>
          <cell r="DL859">
            <v>0</v>
          </cell>
          <cell r="DM859">
            <v>0</v>
          </cell>
          <cell r="DN859">
            <v>0</v>
          </cell>
          <cell r="DO859">
            <v>0</v>
          </cell>
          <cell r="DP859">
            <v>0</v>
          </cell>
          <cell r="DQ859">
            <v>0</v>
          </cell>
          <cell r="DR859">
            <v>0</v>
          </cell>
          <cell r="DS859">
            <v>0</v>
          </cell>
          <cell r="DU859">
            <v>0</v>
          </cell>
          <cell r="DV859">
            <v>0</v>
          </cell>
          <cell r="DW859">
            <v>0</v>
          </cell>
          <cell r="DX859">
            <v>0</v>
          </cell>
          <cell r="DY859">
            <v>0</v>
          </cell>
          <cell r="DZ859">
            <v>0</v>
          </cell>
          <cell r="EA859">
            <v>0</v>
          </cell>
          <cell r="EB859">
            <v>0</v>
          </cell>
          <cell r="EC859">
            <v>0</v>
          </cell>
          <cell r="ED859">
            <v>0</v>
          </cell>
          <cell r="EE859">
            <v>0</v>
          </cell>
          <cell r="EF859">
            <v>0</v>
          </cell>
        </row>
        <row r="860">
          <cell r="DH860">
            <v>0</v>
          </cell>
          <cell r="DI860">
            <v>0</v>
          </cell>
          <cell r="DJ860">
            <v>0</v>
          </cell>
          <cell r="DK860">
            <v>0</v>
          </cell>
          <cell r="DL860">
            <v>0</v>
          </cell>
          <cell r="DM860">
            <v>0</v>
          </cell>
          <cell r="DN860">
            <v>0</v>
          </cell>
          <cell r="DO860">
            <v>0</v>
          </cell>
          <cell r="DP860">
            <v>0</v>
          </cell>
          <cell r="DQ860">
            <v>0</v>
          </cell>
          <cell r="DR860">
            <v>0</v>
          </cell>
          <cell r="DS860">
            <v>0</v>
          </cell>
          <cell r="DU860">
            <v>0</v>
          </cell>
          <cell r="DV860">
            <v>0</v>
          </cell>
          <cell r="DW860">
            <v>0</v>
          </cell>
          <cell r="DX860">
            <v>0</v>
          </cell>
          <cell r="DY860">
            <v>0</v>
          </cell>
          <cell r="DZ860">
            <v>0</v>
          </cell>
          <cell r="EA860">
            <v>0</v>
          </cell>
          <cell r="EB860">
            <v>0</v>
          </cell>
          <cell r="EC860">
            <v>0</v>
          </cell>
          <cell r="ED860">
            <v>0</v>
          </cell>
          <cell r="EE860">
            <v>0</v>
          </cell>
          <cell r="EF860">
            <v>0</v>
          </cell>
        </row>
        <row r="861">
          <cell r="DH861">
            <v>0</v>
          </cell>
          <cell r="DI861">
            <v>0</v>
          </cell>
          <cell r="DJ861">
            <v>0</v>
          </cell>
          <cell r="DK861">
            <v>0</v>
          </cell>
          <cell r="DL861">
            <v>0</v>
          </cell>
          <cell r="DM861">
            <v>0</v>
          </cell>
          <cell r="DN861">
            <v>0</v>
          </cell>
          <cell r="DO861">
            <v>0</v>
          </cell>
          <cell r="DP861">
            <v>0</v>
          </cell>
          <cell r="DQ861">
            <v>0</v>
          </cell>
          <cell r="DR861">
            <v>0</v>
          </cell>
          <cell r="DS861">
            <v>0</v>
          </cell>
          <cell r="DU861">
            <v>0</v>
          </cell>
          <cell r="DV861">
            <v>0</v>
          </cell>
          <cell r="DW861">
            <v>0</v>
          </cell>
          <cell r="DX861">
            <v>0</v>
          </cell>
          <cell r="DY861">
            <v>0</v>
          </cell>
          <cell r="DZ861">
            <v>0</v>
          </cell>
          <cell r="EA861">
            <v>0</v>
          </cell>
          <cell r="EB861">
            <v>0</v>
          </cell>
          <cell r="EC861">
            <v>0</v>
          </cell>
          <cell r="ED861">
            <v>0</v>
          </cell>
          <cell r="EE861">
            <v>0</v>
          </cell>
          <cell r="EF861">
            <v>0</v>
          </cell>
        </row>
        <row r="862">
          <cell r="DH862">
            <v>0</v>
          </cell>
          <cell r="DI862">
            <v>0</v>
          </cell>
          <cell r="DJ862">
            <v>0</v>
          </cell>
          <cell r="DK862">
            <v>0</v>
          </cell>
          <cell r="DL862">
            <v>0</v>
          </cell>
          <cell r="DM862">
            <v>0</v>
          </cell>
          <cell r="DN862">
            <v>0</v>
          </cell>
          <cell r="DO862">
            <v>0</v>
          </cell>
          <cell r="DP862">
            <v>0</v>
          </cell>
          <cell r="DQ862">
            <v>0</v>
          </cell>
          <cell r="DR862">
            <v>0</v>
          </cell>
          <cell r="DS862">
            <v>0</v>
          </cell>
          <cell r="DU862">
            <v>0</v>
          </cell>
          <cell r="DV862">
            <v>0</v>
          </cell>
          <cell r="DW862">
            <v>0</v>
          </cell>
          <cell r="DX862">
            <v>0</v>
          </cell>
          <cell r="DY862">
            <v>0</v>
          </cell>
          <cell r="DZ862">
            <v>0</v>
          </cell>
          <cell r="EA862">
            <v>0</v>
          </cell>
          <cell r="EB862">
            <v>0</v>
          </cell>
          <cell r="EC862">
            <v>0</v>
          </cell>
          <cell r="ED862">
            <v>0</v>
          </cell>
          <cell r="EE862">
            <v>0</v>
          </cell>
          <cell r="EF862">
            <v>0</v>
          </cell>
        </row>
        <row r="863">
          <cell r="DH863">
            <v>0</v>
          </cell>
          <cell r="DI863">
            <v>0</v>
          </cell>
          <cell r="DJ863">
            <v>0</v>
          </cell>
          <cell r="DK863">
            <v>0</v>
          </cell>
          <cell r="DL863">
            <v>0</v>
          </cell>
          <cell r="DM863">
            <v>0</v>
          </cell>
          <cell r="DN863">
            <v>0</v>
          </cell>
          <cell r="DO863">
            <v>0</v>
          </cell>
          <cell r="DP863">
            <v>0</v>
          </cell>
          <cell r="DQ863">
            <v>0</v>
          </cell>
          <cell r="DR863">
            <v>0</v>
          </cell>
          <cell r="DS863">
            <v>0</v>
          </cell>
          <cell r="DU863">
            <v>0</v>
          </cell>
          <cell r="DV863">
            <v>0</v>
          </cell>
          <cell r="DW863">
            <v>0</v>
          </cell>
          <cell r="DX863">
            <v>0</v>
          </cell>
          <cell r="DY863">
            <v>0</v>
          </cell>
          <cell r="DZ863">
            <v>0</v>
          </cell>
          <cell r="EA863">
            <v>0</v>
          </cell>
          <cell r="EB863">
            <v>0</v>
          </cell>
          <cell r="EC863">
            <v>0</v>
          </cell>
          <cell r="ED863">
            <v>0</v>
          </cell>
          <cell r="EE863">
            <v>0</v>
          </cell>
          <cell r="EF863">
            <v>0</v>
          </cell>
        </row>
        <row r="864">
          <cell r="DH864">
            <v>0</v>
          </cell>
          <cell r="DI864">
            <v>0</v>
          </cell>
          <cell r="DJ864">
            <v>0</v>
          </cell>
          <cell r="DK864">
            <v>0</v>
          </cell>
          <cell r="DL864">
            <v>0</v>
          </cell>
          <cell r="DM864">
            <v>0</v>
          </cell>
          <cell r="DN864">
            <v>0</v>
          </cell>
          <cell r="DO864">
            <v>0</v>
          </cell>
          <cell r="DP864">
            <v>0</v>
          </cell>
          <cell r="DQ864">
            <v>0</v>
          </cell>
          <cell r="DR864">
            <v>0</v>
          </cell>
          <cell r="DS864">
            <v>0</v>
          </cell>
          <cell r="DU864">
            <v>0</v>
          </cell>
          <cell r="DV864">
            <v>0</v>
          </cell>
          <cell r="DW864">
            <v>0</v>
          </cell>
          <cell r="DX864">
            <v>0</v>
          </cell>
          <cell r="DY864">
            <v>0</v>
          </cell>
          <cell r="DZ864">
            <v>0</v>
          </cell>
          <cell r="EA864">
            <v>0</v>
          </cell>
          <cell r="EB864">
            <v>0</v>
          </cell>
          <cell r="EC864">
            <v>0</v>
          </cell>
          <cell r="ED864">
            <v>0</v>
          </cell>
          <cell r="EE864">
            <v>0</v>
          </cell>
          <cell r="EF864">
            <v>0</v>
          </cell>
        </row>
        <row r="865">
          <cell r="DH865">
            <v>0</v>
          </cell>
          <cell r="DI865">
            <v>0</v>
          </cell>
          <cell r="DJ865">
            <v>0</v>
          </cell>
          <cell r="DK865">
            <v>0</v>
          </cell>
          <cell r="DL865">
            <v>0</v>
          </cell>
          <cell r="DM865">
            <v>0</v>
          </cell>
          <cell r="DN865">
            <v>0</v>
          </cell>
          <cell r="DO865">
            <v>0</v>
          </cell>
          <cell r="DP865">
            <v>0</v>
          </cell>
          <cell r="DQ865">
            <v>0</v>
          </cell>
          <cell r="DR865">
            <v>0</v>
          </cell>
          <cell r="DS865">
            <v>0</v>
          </cell>
          <cell r="DU865">
            <v>0</v>
          </cell>
          <cell r="DV865">
            <v>0</v>
          </cell>
          <cell r="DW865">
            <v>0</v>
          </cell>
          <cell r="DX865">
            <v>0</v>
          </cell>
          <cell r="DY865">
            <v>0</v>
          </cell>
          <cell r="DZ865">
            <v>0</v>
          </cell>
          <cell r="EA865">
            <v>0</v>
          </cell>
          <cell r="EB865">
            <v>0</v>
          </cell>
          <cell r="EC865">
            <v>0</v>
          </cell>
          <cell r="ED865">
            <v>0</v>
          </cell>
          <cell r="EE865">
            <v>0</v>
          </cell>
          <cell r="EF865">
            <v>0</v>
          </cell>
        </row>
        <row r="866">
          <cell r="DH866">
            <v>0</v>
          </cell>
          <cell r="DI866">
            <v>0</v>
          </cell>
          <cell r="DJ866">
            <v>0</v>
          </cell>
          <cell r="DK866">
            <v>0</v>
          </cell>
          <cell r="DL866">
            <v>0</v>
          </cell>
          <cell r="DM866">
            <v>0</v>
          </cell>
          <cell r="DN866">
            <v>0</v>
          </cell>
          <cell r="DO866">
            <v>0</v>
          </cell>
          <cell r="DP866">
            <v>0</v>
          </cell>
          <cell r="DQ866">
            <v>0</v>
          </cell>
          <cell r="DR866">
            <v>0</v>
          </cell>
          <cell r="DS866">
            <v>0</v>
          </cell>
          <cell r="DU866">
            <v>0</v>
          </cell>
          <cell r="DV866">
            <v>0</v>
          </cell>
          <cell r="DW866">
            <v>0</v>
          </cell>
          <cell r="DX866">
            <v>0</v>
          </cell>
          <cell r="DY866">
            <v>0</v>
          </cell>
          <cell r="DZ866">
            <v>0</v>
          </cell>
          <cell r="EA866">
            <v>0</v>
          </cell>
          <cell r="EB866">
            <v>0</v>
          </cell>
          <cell r="EC866">
            <v>0</v>
          </cell>
          <cell r="ED866">
            <v>0</v>
          </cell>
          <cell r="EE866">
            <v>0</v>
          </cell>
          <cell r="EF866">
            <v>0</v>
          </cell>
        </row>
        <row r="867">
          <cell r="DH867">
            <v>0</v>
          </cell>
          <cell r="DI867">
            <v>0</v>
          </cell>
          <cell r="DJ867">
            <v>0</v>
          </cell>
          <cell r="DK867">
            <v>0</v>
          </cell>
          <cell r="DL867">
            <v>0</v>
          </cell>
          <cell r="DM867">
            <v>0</v>
          </cell>
          <cell r="DN867">
            <v>0</v>
          </cell>
          <cell r="DO867">
            <v>0</v>
          </cell>
          <cell r="DP867">
            <v>0</v>
          </cell>
          <cell r="DQ867">
            <v>0</v>
          </cell>
          <cell r="DR867">
            <v>0</v>
          </cell>
          <cell r="DS867">
            <v>0</v>
          </cell>
          <cell r="DU867">
            <v>0</v>
          </cell>
          <cell r="DV867">
            <v>0</v>
          </cell>
          <cell r="DW867">
            <v>0</v>
          </cell>
          <cell r="DX867">
            <v>0</v>
          </cell>
          <cell r="DY867">
            <v>0</v>
          </cell>
          <cell r="DZ867">
            <v>0</v>
          </cell>
          <cell r="EA867">
            <v>0</v>
          </cell>
          <cell r="EB867">
            <v>0</v>
          </cell>
          <cell r="EC867">
            <v>0</v>
          </cell>
          <cell r="ED867">
            <v>0</v>
          </cell>
          <cell r="EE867">
            <v>0</v>
          </cell>
          <cell r="EF867">
            <v>0</v>
          </cell>
        </row>
        <row r="868">
          <cell r="DH868">
            <v>0</v>
          </cell>
          <cell r="DI868">
            <v>0</v>
          </cell>
          <cell r="DJ868">
            <v>0</v>
          </cell>
          <cell r="DK868">
            <v>0</v>
          </cell>
          <cell r="DL868">
            <v>0</v>
          </cell>
          <cell r="DM868">
            <v>0</v>
          </cell>
          <cell r="DN868">
            <v>0</v>
          </cell>
          <cell r="DO868">
            <v>0</v>
          </cell>
          <cell r="DP868">
            <v>0</v>
          </cell>
          <cell r="DQ868">
            <v>0</v>
          </cell>
          <cell r="DR868">
            <v>0</v>
          </cell>
          <cell r="DS868">
            <v>0</v>
          </cell>
          <cell r="DU868">
            <v>0</v>
          </cell>
          <cell r="DV868">
            <v>0</v>
          </cell>
          <cell r="DW868">
            <v>0</v>
          </cell>
          <cell r="DX868">
            <v>0</v>
          </cell>
          <cell r="DY868">
            <v>0</v>
          </cell>
          <cell r="DZ868">
            <v>0</v>
          </cell>
          <cell r="EA868">
            <v>0</v>
          </cell>
          <cell r="EB868">
            <v>0</v>
          </cell>
          <cell r="EC868">
            <v>0</v>
          </cell>
          <cell r="ED868">
            <v>0</v>
          </cell>
          <cell r="EE868">
            <v>0</v>
          </cell>
          <cell r="EF868">
            <v>0</v>
          </cell>
        </row>
        <row r="869">
          <cell r="DH869">
            <v>0</v>
          </cell>
          <cell r="DI869">
            <v>0</v>
          </cell>
          <cell r="DJ869">
            <v>0</v>
          </cell>
          <cell r="DK869">
            <v>0</v>
          </cell>
          <cell r="DL869">
            <v>0</v>
          </cell>
          <cell r="DM869">
            <v>0</v>
          </cell>
          <cell r="DN869">
            <v>0</v>
          </cell>
          <cell r="DO869">
            <v>0</v>
          </cell>
          <cell r="DP869">
            <v>0</v>
          </cell>
          <cell r="DQ869">
            <v>0</v>
          </cell>
          <cell r="DR869">
            <v>0</v>
          </cell>
          <cell r="DS869">
            <v>0</v>
          </cell>
          <cell r="DU869">
            <v>0</v>
          </cell>
          <cell r="DV869">
            <v>0</v>
          </cell>
          <cell r="DW869">
            <v>0</v>
          </cell>
          <cell r="DX869">
            <v>0</v>
          </cell>
          <cell r="DY869">
            <v>0</v>
          </cell>
          <cell r="DZ869">
            <v>0</v>
          </cell>
          <cell r="EA869">
            <v>0</v>
          </cell>
          <cell r="EB869">
            <v>0</v>
          </cell>
          <cell r="EC869">
            <v>0</v>
          </cell>
          <cell r="ED869">
            <v>0</v>
          </cell>
          <cell r="EE869">
            <v>0</v>
          </cell>
          <cell r="EF869">
            <v>0</v>
          </cell>
        </row>
        <row r="870">
          <cell r="DH870">
            <v>0</v>
          </cell>
          <cell r="DI870">
            <v>0</v>
          </cell>
          <cell r="DJ870">
            <v>0</v>
          </cell>
          <cell r="DK870">
            <v>0</v>
          </cell>
          <cell r="DL870">
            <v>0</v>
          </cell>
          <cell r="DM870">
            <v>0</v>
          </cell>
          <cell r="DN870">
            <v>0</v>
          </cell>
          <cell r="DO870">
            <v>0</v>
          </cell>
          <cell r="DP870">
            <v>0</v>
          </cell>
          <cell r="DQ870">
            <v>0</v>
          </cell>
          <cell r="DR870">
            <v>0</v>
          </cell>
          <cell r="DS870">
            <v>0</v>
          </cell>
          <cell r="DU870">
            <v>0</v>
          </cell>
          <cell r="DV870">
            <v>0</v>
          </cell>
          <cell r="DW870">
            <v>0</v>
          </cell>
          <cell r="DX870">
            <v>0</v>
          </cell>
          <cell r="DY870">
            <v>0</v>
          </cell>
          <cell r="DZ870">
            <v>0</v>
          </cell>
          <cell r="EA870">
            <v>0</v>
          </cell>
          <cell r="EB870">
            <v>0</v>
          </cell>
          <cell r="EC870">
            <v>0</v>
          </cell>
          <cell r="ED870">
            <v>0</v>
          </cell>
          <cell r="EE870">
            <v>0</v>
          </cell>
          <cell r="EF870">
            <v>0</v>
          </cell>
        </row>
        <row r="871">
          <cell r="DH871">
            <v>0</v>
          </cell>
          <cell r="DI871">
            <v>0</v>
          </cell>
          <cell r="DJ871">
            <v>0</v>
          </cell>
          <cell r="DK871">
            <v>0</v>
          </cell>
          <cell r="DL871">
            <v>0</v>
          </cell>
          <cell r="DM871">
            <v>0</v>
          </cell>
          <cell r="DN871">
            <v>0</v>
          </cell>
          <cell r="DO871">
            <v>0</v>
          </cell>
          <cell r="DP871">
            <v>0</v>
          </cell>
          <cell r="DQ871">
            <v>0</v>
          </cell>
          <cell r="DR871">
            <v>0</v>
          </cell>
          <cell r="DS871">
            <v>0</v>
          </cell>
          <cell r="DU871">
            <v>0</v>
          </cell>
          <cell r="DV871">
            <v>0</v>
          </cell>
          <cell r="DW871">
            <v>0</v>
          </cell>
          <cell r="DX871">
            <v>0</v>
          </cell>
          <cell r="DY871">
            <v>0</v>
          </cell>
          <cell r="DZ871">
            <v>0</v>
          </cell>
          <cell r="EA871">
            <v>0</v>
          </cell>
          <cell r="EB871">
            <v>0</v>
          </cell>
          <cell r="EC871">
            <v>0</v>
          </cell>
          <cell r="ED871">
            <v>0</v>
          </cell>
          <cell r="EE871">
            <v>0</v>
          </cell>
          <cell r="EF871">
            <v>0</v>
          </cell>
        </row>
        <row r="872">
          <cell r="DH872">
            <v>0</v>
          </cell>
          <cell r="DI872">
            <v>0</v>
          </cell>
          <cell r="DJ872">
            <v>0</v>
          </cell>
          <cell r="DK872">
            <v>0</v>
          </cell>
          <cell r="DL872">
            <v>0</v>
          </cell>
          <cell r="DM872">
            <v>0</v>
          </cell>
          <cell r="DN872">
            <v>0</v>
          </cell>
          <cell r="DO872">
            <v>0</v>
          </cell>
          <cell r="DP872">
            <v>0</v>
          </cell>
          <cell r="DQ872">
            <v>0</v>
          </cell>
          <cell r="DR872">
            <v>0</v>
          </cell>
          <cell r="DS872">
            <v>0</v>
          </cell>
          <cell r="DU872">
            <v>0</v>
          </cell>
          <cell r="DV872">
            <v>0</v>
          </cell>
          <cell r="DW872">
            <v>0</v>
          </cell>
          <cell r="DX872">
            <v>0</v>
          </cell>
          <cell r="DY872">
            <v>0</v>
          </cell>
          <cell r="DZ872">
            <v>0</v>
          </cell>
          <cell r="EA872">
            <v>0</v>
          </cell>
          <cell r="EB872">
            <v>0</v>
          </cell>
          <cell r="EC872">
            <v>0</v>
          </cell>
          <cell r="ED872">
            <v>0</v>
          </cell>
          <cell r="EE872">
            <v>0</v>
          </cell>
          <cell r="EF872">
            <v>0</v>
          </cell>
        </row>
        <row r="873">
          <cell r="DH873">
            <v>0</v>
          </cell>
          <cell r="DI873">
            <v>0</v>
          </cell>
          <cell r="DJ873">
            <v>0</v>
          </cell>
          <cell r="DK873">
            <v>0</v>
          </cell>
          <cell r="DL873">
            <v>0</v>
          </cell>
          <cell r="DM873">
            <v>0</v>
          </cell>
          <cell r="DN873">
            <v>0</v>
          </cell>
          <cell r="DO873">
            <v>0</v>
          </cell>
          <cell r="DP873">
            <v>0</v>
          </cell>
          <cell r="DQ873">
            <v>0</v>
          </cell>
          <cell r="DR873">
            <v>0</v>
          </cell>
          <cell r="DS873">
            <v>0</v>
          </cell>
          <cell r="DU873">
            <v>0</v>
          </cell>
          <cell r="DV873">
            <v>0</v>
          </cell>
          <cell r="DW873">
            <v>0</v>
          </cell>
          <cell r="DX873">
            <v>0</v>
          </cell>
          <cell r="DY873">
            <v>0</v>
          </cell>
          <cell r="DZ873">
            <v>0</v>
          </cell>
          <cell r="EA873">
            <v>0</v>
          </cell>
          <cell r="EB873">
            <v>0</v>
          </cell>
          <cell r="EC873">
            <v>0</v>
          </cell>
          <cell r="ED873">
            <v>0</v>
          </cell>
          <cell r="EE873">
            <v>0</v>
          </cell>
          <cell r="EF873">
            <v>0</v>
          </cell>
        </row>
        <row r="874">
          <cell r="DH874">
            <v>0</v>
          </cell>
          <cell r="DI874">
            <v>0</v>
          </cell>
          <cell r="DJ874">
            <v>0</v>
          </cell>
          <cell r="DK874">
            <v>0</v>
          </cell>
          <cell r="DL874">
            <v>0</v>
          </cell>
          <cell r="DM874">
            <v>0</v>
          </cell>
          <cell r="DN874">
            <v>0</v>
          </cell>
          <cell r="DO874">
            <v>0</v>
          </cell>
          <cell r="DP874">
            <v>0</v>
          </cell>
          <cell r="DQ874">
            <v>0</v>
          </cell>
          <cell r="DR874">
            <v>0</v>
          </cell>
          <cell r="DS874">
            <v>0</v>
          </cell>
          <cell r="DU874">
            <v>0</v>
          </cell>
          <cell r="DV874">
            <v>0</v>
          </cell>
          <cell r="DW874">
            <v>0</v>
          </cell>
          <cell r="DX874">
            <v>0</v>
          </cell>
          <cell r="DY874">
            <v>0</v>
          </cell>
          <cell r="DZ874">
            <v>0</v>
          </cell>
          <cell r="EA874">
            <v>0</v>
          </cell>
          <cell r="EB874">
            <v>0</v>
          </cell>
          <cell r="EC874">
            <v>0</v>
          </cell>
          <cell r="ED874">
            <v>0</v>
          </cell>
          <cell r="EE874">
            <v>0</v>
          </cell>
          <cell r="EF874">
            <v>0</v>
          </cell>
        </row>
        <row r="875">
          <cell r="DH875">
            <v>0</v>
          </cell>
          <cell r="DI875">
            <v>0</v>
          </cell>
          <cell r="DJ875">
            <v>0</v>
          </cell>
          <cell r="DK875">
            <v>0</v>
          </cell>
          <cell r="DL875">
            <v>0</v>
          </cell>
          <cell r="DM875">
            <v>0</v>
          </cell>
          <cell r="DN875">
            <v>0</v>
          </cell>
          <cell r="DO875">
            <v>0</v>
          </cell>
          <cell r="DP875">
            <v>0</v>
          </cell>
          <cell r="DQ875">
            <v>0</v>
          </cell>
          <cell r="DR875">
            <v>0</v>
          </cell>
          <cell r="DS875">
            <v>0</v>
          </cell>
          <cell r="DU875">
            <v>0</v>
          </cell>
          <cell r="DV875">
            <v>0</v>
          </cell>
          <cell r="DW875">
            <v>0</v>
          </cell>
          <cell r="DX875">
            <v>0</v>
          </cell>
          <cell r="DY875">
            <v>0</v>
          </cell>
          <cell r="DZ875">
            <v>0</v>
          </cell>
          <cell r="EA875">
            <v>0</v>
          </cell>
          <cell r="EB875">
            <v>0</v>
          </cell>
          <cell r="EC875">
            <v>0</v>
          </cell>
          <cell r="ED875">
            <v>0</v>
          </cell>
          <cell r="EE875">
            <v>0</v>
          </cell>
          <cell r="EF875">
            <v>0</v>
          </cell>
        </row>
        <row r="876">
          <cell r="DH876">
            <v>0</v>
          </cell>
          <cell r="DI876">
            <v>0</v>
          </cell>
          <cell r="DJ876">
            <v>0</v>
          </cell>
          <cell r="DK876">
            <v>0</v>
          </cell>
          <cell r="DL876">
            <v>0</v>
          </cell>
          <cell r="DM876">
            <v>0</v>
          </cell>
          <cell r="DN876">
            <v>0</v>
          </cell>
          <cell r="DO876">
            <v>0</v>
          </cell>
          <cell r="DP876">
            <v>0</v>
          </cell>
          <cell r="DQ876">
            <v>0</v>
          </cell>
          <cell r="DR876">
            <v>0</v>
          </cell>
          <cell r="DS876">
            <v>0</v>
          </cell>
          <cell r="DU876">
            <v>0</v>
          </cell>
          <cell r="DV876">
            <v>0</v>
          </cell>
          <cell r="DW876">
            <v>0</v>
          </cell>
          <cell r="DX876">
            <v>0</v>
          </cell>
          <cell r="DY876">
            <v>0</v>
          </cell>
          <cell r="DZ876">
            <v>0</v>
          </cell>
          <cell r="EA876">
            <v>0</v>
          </cell>
          <cell r="EB876">
            <v>0</v>
          </cell>
          <cell r="EC876">
            <v>0</v>
          </cell>
          <cell r="ED876">
            <v>0</v>
          </cell>
          <cell r="EE876">
            <v>0</v>
          </cell>
          <cell r="EF876">
            <v>0</v>
          </cell>
        </row>
        <row r="877">
          <cell r="DH877">
            <v>0</v>
          </cell>
          <cell r="DI877">
            <v>0</v>
          </cell>
          <cell r="DJ877">
            <v>0</v>
          </cell>
          <cell r="DK877">
            <v>0</v>
          </cell>
          <cell r="DL877">
            <v>0</v>
          </cell>
          <cell r="DM877">
            <v>0</v>
          </cell>
          <cell r="DN877">
            <v>0</v>
          </cell>
          <cell r="DO877">
            <v>0</v>
          </cell>
          <cell r="DP877">
            <v>0</v>
          </cell>
          <cell r="DQ877">
            <v>0</v>
          </cell>
          <cell r="DR877">
            <v>0</v>
          </cell>
          <cell r="DS877">
            <v>0</v>
          </cell>
          <cell r="DU877">
            <v>0</v>
          </cell>
          <cell r="DV877">
            <v>0</v>
          </cell>
          <cell r="DW877">
            <v>0</v>
          </cell>
          <cell r="DX877">
            <v>0</v>
          </cell>
          <cell r="DY877">
            <v>0</v>
          </cell>
          <cell r="DZ877">
            <v>0</v>
          </cell>
          <cell r="EA877">
            <v>0</v>
          </cell>
          <cell r="EB877">
            <v>0</v>
          </cell>
          <cell r="EC877">
            <v>0</v>
          </cell>
          <cell r="ED877">
            <v>0</v>
          </cell>
          <cell r="EE877">
            <v>0</v>
          </cell>
          <cell r="EF877">
            <v>0</v>
          </cell>
        </row>
        <row r="878">
          <cell r="DH878">
            <v>0</v>
          </cell>
          <cell r="DI878">
            <v>0</v>
          </cell>
          <cell r="DJ878">
            <v>0</v>
          </cell>
          <cell r="DK878">
            <v>0</v>
          </cell>
          <cell r="DL878">
            <v>0</v>
          </cell>
          <cell r="DM878">
            <v>0</v>
          </cell>
          <cell r="DN878">
            <v>0</v>
          </cell>
          <cell r="DO878">
            <v>0</v>
          </cell>
          <cell r="DP878">
            <v>0</v>
          </cell>
          <cell r="DQ878">
            <v>0</v>
          </cell>
          <cell r="DR878">
            <v>0</v>
          </cell>
          <cell r="DS878">
            <v>0</v>
          </cell>
          <cell r="DU878">
            <v>0</v>
          </cell>
          <cell r="DV878">
            <v>0</v>
          </cell>
          <cell r="DW878">
            <v>0</v>
          </cell>
          <cell r="DX878">
            <v>0</v>
          </cell>
          <cell r="DY878">
            <v>0</v>
          </cell>
          <cell r="DZ878">
            <v>0</v>
          </cell>
          <cell r="EA878">
            <v>0</v>
          </cell>
          <cell r="EB878">
            <v>0</v>
          </cell>
          <cell r="EC878">
            <v>0</v>
          </cell>
          <cell r="ED878">
            <v>0</v>
          </cell>
          <cell r="EE878">
            <v>0</v>
          </cell>
          <cell r="EF878">
            <v>0</v>
          </cell>
        </row>
        <row r="879">
          <cell r="DH879">
            <v>0</v>
          </cell>
          <cell r="DI879">
            <v>0</v>
          </cell>
          <cell r="DJ879">
            <v>0</v>
          </cell>
          <cell r="DK879">
            <v>0</v>
          </cell>
          <cell r="DL879">
            <v>0</v>
          </cell>
          <cell r="DM879">
            <v>0</v>
          </cell>
          <cell r="DN879">
            <v>0</v>
          </cell>
          <cell r="DO879">
            <v>0</v>
          </cell>
          <cell r="DP879">
            <v>0</v>
          </cell>
          <cell r="DQ879">
            <v>0</v>
          </cell>
          <cell r="DR879">
            <v>0</v>
          </cell>
          <cell r="DS879">
            <v>0</v>
          </cell>
          <cell r="DU879">
            <v>0</v>
          </cell>
          <cell r="DV879">
            <v>0</v>
          </cell>
          <cell r="DW879">
            <v>0</v>
          </cell>
          <cell r="DX879">
            <v>0</v>
          </cell>
          <cell r="DY879">
            <v>0</v>
          </cell>
          <cell r="DZ879">
            <v>0</v>
          </cell>
          <cell r="EA879">
            <v>0</v>
          </cell>
          <cell r="EB879">
            <v>0</v>
          </cell>
          <cell r="EC879">
            <v>0</v>
          </cell>
          <cell r="ED879">
            <v>0</v>
          </cell>
          <cell r="EE879">
            <v>0</v>
          </cell>
          <cell r="EF879">
            <v>0</v>
          </cell>
        </row>
        <row r="880">
          <cell r="DH880">
            <v>0</v>
          </cell>
          <cell r="DI880">
            <v>0</v>
          </cell>
          <cell r="DJ880">
            <v>0</v>
          </cell>
          <cell r="DK880">
            <v>0</v>
          </cell>
          <cell r="DL880">
            <v>0</v>
          </cell>
          <cell r="DM880">
            <v>0</v>
          </cell>
          <cell r="DN880">
            <v>0</v>
          </cell>
          <cell r="DO880">
            <v>0</v>
          </cell>
          <cell r="DP880">
            <v>0</v>
          </cell>
          <cell r="DQ880">
            <v>0</v>
          </cell>
          <cell r="DR880">
            <v>0</v>
          </cell>
          <cell r="DS880">
            <v>0</v>
          </cell>
          <cell r="DU880">
            <v>0</v>
          </cell>
          <cell r="DV880">
            <v>0</v>
          </cell>
          <cell r="DW880">
            <v>0</v>
          </cell>
          <cell r="DX880">
            <v>0</v>
          </cell>
          <cell r="DY880">
            <v>0</v>
          </cell>
          <cell r="DZ880">
            <v>0</v>
          </cell>
          <cell r="EA880">
            <v>0</v>
          </cell>
          <cell r="EB880">
            <v>0</v>
          </cell>
          <cell r="EC880">
            <v>0</v>
          </cell>
          <cell r="ED880">
            <v>0</v>
          </cell>
          <cell r="EE880">
            <v>0</v>
          </cell>
          <cell r="EF880">
            <v>0</v>
          </cell>
        </row>
        <row r="881">
          <cell r="DH881">
            <v>0</v>
          </cell>
          <cell r="DI881">
            <v>0</v>
          </cell>
          <cell r="DJ881">
            <v>0</v>
          </cell>
          <cell r="DK881">
            <v>0</v>
          </cell>
          <cell r="DL881">
            <v>0</v>
          </cell>
          <cell r="DM881">
            <v>0</v>
          </cell>
          <cell r="DN881">
            <v>0</v>
          </cell>
          <cell r="DO881">
            <v>0</v>
          </cell>
          <cell r="DP881">
            <v>0</v>
          </cell>
          <cell r="DQ881">
            <v>0</v>
          </cell>
          <cell r="DR881">
            <v>0</v>
          </cell>
          <cell r="DS881">
            <v>0</v>
          </cell>
          <cell r="DU881">
            <v>0</v>
          </cell>
          <cell r="DV881">
            <v>0</v>
          </cell>
          <cell r="DW881">
            <v>0</v>
          </cell>
          <cell r="DX881">
            <v>0</v>
          </cell>
          <cell r="DY881">
            <v>0</v>
          </cell>
          <cell r="DZ881">
            <v>0</v>
          </cell>
          <cell r="EA881">
            <v>0</v>
          </cell>
          <cell r="EB881">
            <v>0</v>
          </cell>
          <cell r="EC881">
            <v>0</v>
          </cell>
          <cell r="ED881">
            <v>0</v>
          </cell>
          <cell r="EE881">
            <v>0</v>
          </cell>
          <cell r="EF881">
            <v>0</v>
          </cell>
        </row>
        <row r="882">
          <cell r="DH882">
            <v>0</v>
          </cell>
          <cell r="DI882">
            <v>0</v>
          </cell>
          <cell r="DJ882">
            <v>0</v>
          </cell>
          <cell r="DK882">
            <v>0</v>
          </cell>
          <cell r="DL882">
            <v>0</v>
          </cell>
          <cell r="DM882">
            <v>0</v>
          </cell>
          <cell r="DN882">
            <v>0</v>
          </cell>
          <cell r="DO882">
            <v>0</v>
          </cell>
          <cell r="DP882">
            <v>0</v>
          </cell>
          <cell r="DQ882">
            <v>0</v>
          </cell>
          <cell r="DR882">
            <v>0</v>
          </cell>
          <cell r="DS882">
            <v>0</v>
          </cell>
          <cell r="DU882">
            <v>0</v>
          </cell>
          <cell r="DV882">
            <v>0</v>
          </cell>
          <cell r="DW882">
            <v>0</v>
          </cell>
          <cell r="DX882">
            <v>0</v>
          </cell>
          <cell r="DY882">
            <v>0</v>
          </cell>
          <cell r="DZ882">
            <v>0</v>
          </cell>
          <cell r="EA882">
            <v>0</v>
          </cell>
          <cell r="EB882">
            <v>0</v>
          </cell>
          <cell r="EC882">
            <v>0</v>
          </cell>
          <cell r="ED882">
            <v>0</v>
          </cell>
          <cell r="EE882">
            <v>0</v>
          </cell>
          <cell r="EF882">
            <v>0</v>
          </cell>
        </row>
        <row r="883">
          <cell r="DH883">
            <v>0</v>
          </cell>
          <cell r="DI883">
            <v>0</v>
          </cell>
          <cell r="DJ883">
            <v>0</v>
          </cell>
          <cell r="DK883">
            <v>0</v>
          </cell>
          <cell r="DL883">
            <v>0</v>
          </cell>
          <cell r="DM883">
            <v>0</v>
          </cell>
          <cell r="DN883">
            <v>0</v>
          </cell>
          <cell r="DO883">
            <v>0</v>
          </cell>
          <cell r="DP883">
            <v>0</v>
          </cell>
          <cell r="DQ883">
            <v>0</v>
          </cell>
          <cell r="DR883">
            <v>0</v>
          </cell>
          <cell r="DS883">
            <v>0</v>
          </cell>
          <cell r="DU883">
            <v>0</v>
          </cell>
          <cell r="DV883">
            <v>0</v>
          </cell>
          <cell r="DW883">
            <v>0</v>
          </cell>
          <cell r="DX883">
            <v>0</v>
          </cell>
          <cell r="DY883">
            <v>0</v>
          </cell>
          <cell r="DZ883">
            <v>0</v>
          </cell>
          <cell r="EA883">
            <v>0</v>
          </cell>
          <cell r="EB883">
            <v>0</v>
          </cell>
          <cell r="EC883">
            <v>0</v>
          </cell>
          <cell r="ED883">
            <v>0</v>
          </cell>
          <cell r="EE883">
            <v>0</v>
          </cell>
          <cell r="EF883">
            <v>0</v>
          </cell>
        </row>
        <row r="884">
          <cell r="DH884">
            <v>0</v>
          </cell>
          <cell r="DI884">
            <v>0</v>
          </cell>
          <cell r="DJ884">
            <v>0</v>
          </cell>
          <cell r="DK884">
            <v>0</v>
          </cell>
          <cell r="DL884">
            <v>0</v>
          </cell>
          <cell r="DM884">
            <v>0</v>
          </cell>
          <cell r="DN884">
            <v>0</v>
          </cell>
          <cell r="DO884">
            <v>0</v>
          </cell>
          <cell r="DP884">
            <v>0</v>
          </cell>
          <cell r="DQ884">
            <v>0</v>
          </cell>
          <cell r="DR884">
            <v>0</v>
          </cell>
          <cell r="DS884">
            <v>0</v>
          </cell>
          <cell r="DU884">
            <v>0</v>
          </cell>
          <cell r="DV884">
            <v>0</v>
          </cell>
          <cell r="DW884">
            <v>0</v>
          </cell>
          <cell r="DX884">
            <v>0</v>
          </cell>
          <cell r="DY884">
            <v>0</v>
          </cell>
          <cell r="DZ884">
            <v>0</v>
          </cell>
          <cell r="EA884">
            <v>0</v>
          </cell>
          <cell r="EB884">
            <v>0</v>
          </cell>
          <cell r="EC884">
            <v>0</v>
          </cell>
          <cell r="ED884">
            <v>0</v>
          </cell>
          <cell r="EE884">
            <v>0</v>
          </cell>
          <cell r="EF884">
            <v>0</v>
          </cell>
        </row>
        <row r="885">
          <cell r="DH885">
            <v>0</v>
          </cell>
          <cell r="DI885">
            <v>0</v>
          </cell>
          <cell r="DJ885">
            <v>0</v>
          </cell>
          <cell r="DK885">
            <v>0</v>
          </cell>
          <cell r="DL885">
            <v>0</v>
          </cell>
          <cell r="DM885">
            <v>0</v>
          </cell>
          <cell r="DN885">
            <v>0</v>
          </cell>
          <cell r="DO885">
            <v>0</v>
          </cell>
          <cell r="DP885">
            <v>0</v>
          </cell>
          <cell r="DQ885">
            <v>0</v>
          </cell>
          <cell r="DR885">
            <v>0</v>
          </cell>
          <cell r="DS885">
            <v>0</v>
          </cell>
          <cell r="DU885">
            <v>0</v>
          </cell>
          <cell r="DV885">
            <v>0</v>
          </cell>
          <cell r="DW885">
            <v>0</v>
          </cell>
          <cell r="DX885">
            <v>0</v>
          </cell>
          <cell r="DY885">
            <v>0</v>
          </cell>
          <cell r="DZ885">
            <v>0</v>
          </cell>
          <cell r="EA885">
            <v>0</v>
          </cell>
          <cell r="EB885">
            <v>0</v>
          </cell>
          <cell r="EC885">
            <v>0</v>
          </cell>
          <cell r="ED885">
            <v>0</v>
          </cell>
          <cell r="EE885">
            <v>0</v>
          </cell>
          <cell r="EF885">
            <v>0</v>
          </cell>
        </row>
        <row r="886">
          <cell r="DH886">
            <v>0</v>
          </cell>
          <cell r="DI886">
            <v>0</v>
          </cell>
          <cell r="DJ886">
            <v>0</v>
          </cell>
          <cell r="DK886">
            <v>0</v>
          </cell>
          <cell r="DL886">
            <v>0</v>
          </cell>
          <cell r="DM886">
            <v>0</v>
          </cell>
          <cell r="DN886">
            <v>0</v>
          </cell>
          <cell r="DO886">
            <v>0</v>
          </cell>
          <cell r="DP886">
            <v>0</v>
          </cell>
          <cell r="DQ886">
            <v>0</v>
          </cell>
          <cell r="DR886">
            <v>0</v>
          </cell>
          <cell r="DS886">
            <v>0</v>
          </cell>
          <cell r="DU886">
            <v>0</v>
          </cell>
          <cell r="DV886">
            <v>0</v>
          </cell>
          <cell r="DW886">
            <v>0</v>
          </cell>
          <cell r="DX886">
            <v>0</v>
          </cell>
          <cell r="DY886">
            <v>0</v>
          </cell>
          <cell r="DZ886">
            <v>0</v>
          </cell>
          <cell r="EA886">
            <v>0</v>
          </cell>
          <cell r="EB886">
            <v>0</v>
          </cell>
          <cell r="EC886">
            <v>0</v>
          </cell>
          <cell r="ED886">
            <v>0</v>
          </cell>
          <cell r="EE886">
            <v>0</v>
          </cell>
          <cell r="EF886">
            <v>0</v>
          </cell>
        </row>
        <row r="887">
          <cell r="DH887">
            <v>0</v>
          </cell>
          <cell r="DI887">
            <v>0</v>
          </cell>
          <cell r="DJ887">
            <v>0</v>
          </cell>
          <cell r="DK887">
            <v>0</v>
          </cell>
          <cell r="DL887">
            <v>0</v>
          </cell>
          <cell r="DM887">
            <v>0</v>
          </cell>
          <cell r="DN887">
            <v>0</v>
          </cell>
          <cell r="DO887">
            <v>0</v>
          </cell>
          <cell r="DP887">
            <v>0</v>
          </cell>
          <cell r="DQ887">
            <v>0</v>
          </cell>
          <cell r="DR887">
            <v>0</v>
          </cell>
          <cell r="DS887">
            <v>0</v>
          </cell>
          <cell r="DU887">
            <v>0</v>
          </cell>
          <cell r="DV887">
            <v>0</v>
          </cell>
          <cell r="DW887">
            <v>0</v>
          </cell>
          <cell r="DX887">
            <v>0</v>
          </cell>
          <cell r="DY887">
            <v>0</v>
          </cell>
          <cell r="DZ887">
            <v>0</v>
          </cell>
          <cell r="EA887">
            <v>0</v>
          </cell>
          <cell r="EB887">
            <v>0</v>
          </cell>
          <cell r="EC887">
            <v>0</v>
          </cell>
          <cell r="ED887">
            <v>0</v>
          </cell>
          <cell r="EE887">
            <v>0</v>
          </cell>
          <cell r="EF887">
            <v>0</v>
          </cell>
        </row>
        <row r="888">
          <cell r="DH888">
            <v>0</v>
          </cell>
          <cell r="DI888">
            <v>0</v>
          </cell>
          <cell r="DJ888">
            <v>0</v>
          </cell>
          <cell r="DK888">
            <v>0</v>
          </cell>
          <cell r="DL888">
            <v>0</v>
          </cell>
          <cell r="DM888">
            <v>0</v>
          </cell>
          <cell r="DN888">
            <v>0</v>
          </cell>
          <cell r="DO888">
            <v>0</v>
          </cell>
          <cell r="DP888">
            <v>0</v>
          </cell>
          <cell r="DQ888">
            <v>0</v>
          </cell>
          <cell r="DR888">
            <v>0</v>
          </cell>
          <cell r="DS888">
            <v>0</v>
          </cell>
          <cell r="DU888">
            <v>0</v>
          </cell>
          <cell r="DV888">
            <v>0</v>
          </cell>
          <cell r="DW888">
            <v>0</v>
          </cell>
          <cell r="DX888">
            <v>0</v>
          </cell>
          <cell r="DY888">
            <v>0</v>
          </cell>
          <cell r="DZ888">
            <v>0</v>
          </cell>
          <cell r="EA888">
            <v>0</v>
          </cell>
          <cell r="EB888">
            <v>0</v>
          </cell>
          <cell r="EC888">
            <v>0</v>
          </cell>
          <cell r="ED888">
            <v>0</v>
          </cell>
          <cell r="EE888">
            <v>0</v>
          </cell>
          <cell r="EF888">
            <v>0</v>
          </cell>
        </row>
        <row r="889">
          <cell r="DH889">
            <v>0</v>
          </cell>
          <cell r="DI889">
            <v>0</v>
          </cell>
          <cell r="DJ889">
            <v>0</v>
          </cell>
          <cell r="DK889">
            <v>0</v>
          </cell>
          <cell r="DL889">
            <v>0</v>
          </cell>
          <cell r="DM889">
            <v>0</v>
          </cell>
          <cell r="DN889">
            <v>0</v>
          </cell>
          <cell r="DO889">
            <v>0</v>
          </cell>
          <cell r="DP889">
            <v>0</v>
          </cell>
          <cell r="DQ889">
            <v>0</v>
          </cell>
          <cell r="DR889">
            <v>0</v>
          </cell>
          <cell r="DS889">
            <v>0</v>
          </cell>
          <cell r="DU889">
            <v>0</v>
          </cell>
          <cell r="DV889">
            <v>0</v>
          </cell>
          <cell r="DW889">
            <v>0</v>
          </cell>
          <cell r="DX889">
            <v>0</v>
          </cell>
          <cell r="DY889">
            <v>0</v>
          </cell>
          <cell r="DZ889">
            <v>0</v>
          </cell>
          <cell r="EA889">
            <v>0</v>
          </cell>
          <cell r="EB889">
            <v>0</v>
          </cell>
          <cell r="EC889">
            <v>0</v>
          </cell>
          <cell r="ED889">
            <v>0</v>
          </cell>
          <cell r="EE889">
            <v>0</v>
          </cell>
          <cell r="EF889">
            <v>0</v>
          </cell>
        </row>
        <row r="890">
          <cell r="DH890">
            <v>0</v>
          </cell>
          <cell r="DI890">
            <v>0</v>
          </cell>
          <cell r="DJ890">
            <v>0</v>
          </cell>
          <cell r="DK890">
            <v>0</v>
          </cell>
          <cell r="DL890">
            <v>0</v>
          </cell>
          <cell r="DM890">
            <v>0</v>
          </cell>
          <cell r="DN890">
            <v>0</v>
          </cell>
          <cell r="DO890">
            <v>0</v>
          </cell>
          <cell r="DP890">
            <v>0</v>
          </cell>
          <cell r="DQ890">
            <v>0</v>
          </cell>
          <cell r="DR890">
            <v>0</v>
          </cell>
          <cell r="DS890">
            <v>0</v>
          </cell>
          <cell r="DU890">
            <v>0</v>
          </cell>
          <cell r="DV890">
            <v>0</v>
          </cell>
          <cell r="DW890">
            <v>0</v>
          </cell>
          <cell r="DX890">
            <v>0</v>
          </cell>
          <cell r="DY890">
            <v>0</v>
          </cell>
          <cell r="DZ890">
            <v>0</v>
          </cell>
          <cell r="EA890">
            <v>0</v>
          </cell>
          <cell r="EB890">
            <v>0</v>
          </cell>
          <cell r="EC890">
            <v>0</v>
          </cell>
          <cell r="ED890">
            <v>0</v>
          </cell>
          <cell r="EE890">
            <v>0</v>
          </cell>
          <cell r="EF890">
            <v>0</v>
          </cell>
        </row>
        <row r="891">
          <cell r="DH891">
            <v>0</v>
          </cell>
          <cell r="DI891">
            <v>0</v>
          </cell>
          <cell r="DJ891">
            <v>0</v>
          </cell>
          <cell r="DK891">
            <v>0</v>
          </cell>
          <cell r="DL891">
            <v>0</v>
          </cell>
          <cell r="DM891">
            <v>0</v>
          </cell>
          <cell r="DN891">
            <v>0</v>
          </cell>
          <cell r="DO891">
            <v>0</v>
          </cell>
          <cell r="DP891">
            <v>0</v>
          </cell>
          <cell r="DQ891">
            <v>0</v>
          </cell>
          <cell r="DR891">
            <v>0</v>
          </cell>
          <cell r="DS891">
            <v>0</v>
          </cell>
          <cell r="DU891">
            <v>0</v>
          </cell>
          <cell r="DV891">
            <v>0</v>
          </cell>
          <cell r="DW891">
            <v>0</v>
          </cell>
          <cell r="DX891">
            <v>0</v>
          </cell>
          <cell r="DY891">
            <v>0</v>
          </cell>
          <cell r="DZ891">
            <v>0</v>
          </cell>
          <cell r="EA891">
            <v>0</v>
          </cell>
          <cell r="EB891">
            <v>0</v>
          </cell>
          <cell r="EC891">
            <v>0</v>
          </cell>
          <cell r="ED891">
            <v>0</v>
          </cell>
          <cell r="EE891">
            <v>0</v>
          </cell>
          <cell r="EF891">
            <v>0</v>
          </cell>
        </row>
        <row r="892">
          <cell r="DH892">
            <v>0</v>
          </cell>
          <cell r="DI892">
            <v>0</v>
          </cell>
          <cell r="DJ892">
            <v>0</v>
          </cell>
          <cell r="DK892">
            <v>0</v>
          </cell>
          <cell r="DL892">
            <v>0</v>
          </cell>
          <cell r="DM892">
            <v>0</v>
          </cell>
          <cell r="DN892">
            <v>0</v>
          </cell>
          <cell r="DO892">
            <v>0</v>
          </cell>
          <cell r="DP892">
            <v>0</v>
          </cell>
          <cell r="DQ892">
            <v>0</v>
          </cell>
          <cell r="DR892">
            <v>0</v>
          </cell>
          <cell r="DS892">
            <v>0</v>
          </cell>
          <cell r="DU892">
            <v>0</v>
          </cell>
          <cell r="DV892">
            <v>0</v>
          </cell>
          <cell r="DW892">
            <v>0</v>
          </cell>
          <cell r="DX892">
            <v>0</v>
          </cell>
          <cell r="DY892">
            <v>0</v>
          </cell>
          <cell r="DZ892">
            <v>0</v>
          </cell>
          <cell r="EA892">
            <v>0</v>
          </cell>
          <cell r="EB892">
            <v>0</v>
          </cell>
          <cell r="EC892">
            <v>0</v>
          </cell>
          <cell r="ED892">
            <v>0</v>
          </cell>
          <cell r="EE892">
            <v>0</v>
          </cell>
          <cell r="EF892">
            <v>0</v>
          </cell>
        </row>
        <row r="893">
          <cell r="DH893">
            <v>0</v>
          </cell>
          <cell r="DI893">
            <v>0</v>
          </cell>
          <cell r="DJ893">
            <v>0</v>
          </cell>
          <cell r="DK893">
            <v>0</v>
          </cell>
          <cell r="DL893">
            <v>0</v>
          </cell>
          <cell r="DM893">
            <v>0</v>
          </cell>
          <cell r="DN893">
            <v>0</v>
          </cell>
          <cell r="DO893">
            <v>0</v>
          </cell>
          <cell r="DP893">
            <v>0</v>
          </cell>
          <cell r="DQ893">
            <v>0</v>
          </cell>
          <cell r="DR893">
            <v>0</v>
          </cell>
          <cell r="DS893">
            <v>0</v>
          </cell>
          <cell r="DU893">
            <v>0</v>
          </cell>
          <cell r="DV893">
            <v>0</v>
          </cell>
          <cell r="DW893">
            <v>0</v>
          </cell>
          <cell r="DX893">
            <v>0</v>
          </cell>
          <cell r="DY893">
            <v>0</v>
          </cell>
          <cell r="DZ893">
            <v>0</v>
          </cell>
          <cell r="EA893">
            <v>0</v>
          </cell>
          <cell r="EB893">
            <v>0</v>
          </cell>
          <cell r="EC893">
            <v>0</v>
          </cell>
          <cell r="ED893">
            <v>0</v>
          </cell>
          <cell r="EE893">
            <v>0</v>
          </cell>
          <cell r="EF893">
            <v>0</v>
          </cell>
        </row>
        <row r="894">
          <cell r="DH894">
            <v>0</v>
          </cell>
          <cell r="DI894">
            <v>0</v>
          </cell>
          <cell r="DJ894">
            <v>0</v>
          </cell>
          <cell r="DK894">
            <v>0</v>
          </cell>
          <cell r="DL894">
            <v>0</v>
          </cell>
          <cell r="DM894">
            <v>0</v>
          </cell>
          <cell r="DN894">
            <v>0</v>
          </cell>
          <cell r="DO894">
            <v>0</v>
          </cell>
          <cell r="DP894">
            <v>0</v>
          </cell>
          <cell r="DQ894">
            <v>0</v>
          </cell>
          <cell r="DR894">
            <v>0</v>
          </cell>
          <cell r="DS894">
            <v>0</v>
          </cell>
          <cell r="DU894">
            <v>0</v>
          </cell>
          <cell r="DV894">
            <v>0</v>
          </cell>
          <cell r="DW894">
            <v>0</v>
          </cell>
          <cell r="DX894">
            <v>0</v>
          </cell>
          <cell r="DY894">
            <v>0</v>
          </cell>
          <cell r="DZ894">
            <v>0</v>
          </cell>
          <cell r="EA894">
            <v>0</v>
          </cell>
          <cell r="EB894">
            <v>0</v>
          </cell>
          <cell r="EC894">
            <v>0</v>
          </cell>
          <cell r="ED894">
            <v>0</v>
          </cell>
          <cell r="EE894">
            <v>0</v>
          </cell>
          <cell r="EF894">
            <v>0</v>
          </cell>
        </row>
        <row r="895">
          <cell r="DH895">
            <v>0</v>
          </cell>
          <cell r="DI895">
            <v>0</v>
          </cell>
          <cell r="DJ895">
            <v>0</v>
          </cell>
          <cell r="DK895">
            <v>0</v>
          </cell>
          <cell r="DL895">
            <v>0</v>
          </cell>
          <cell r="DM895">
            <v>0</v>
          </cell>
          <cell r="DN895">
            <v>0</v>
          </cell>
          <cell r="DO895">
            <v>0</v>
          </cell>
          <cell r="DP895">
            <v>0</v>
          </cell>
          <cell r="DQ895">
            <v>0</v>
          </cell>
          <cell r="DR895">
            <v>0</v>
          </cell>
          <cell r="DS895">
            <v>0</v>
          </cell>
          <cell r="DU895">
            <v>0</v>
          </cell>
          <cell r="DV895">
            <v>0</v>
          </cell>
          <cell r="DW895">
            <v>0</v>
          </cell>
          <cell r="DX895">
            <v>0</v>
          </cell>
          <cell r="DY895">
            <v>0</v>
          </cell>
          <cell r="DZ895">
            <v>0</v>
          </cell>
          <cell r="EA895">
            <v>0</v>
          </cell>
          <cell r="EB895">
            <v>0</v>
          </cell>
          <cell r="EC895">
            <v>0</v>
          </cell>
          <cell r="ED895">
            <v>0</v>
          </cell>
          <cell r="EE895">
            <v>0</v>
          </cell>
          <cell r="EF895">
            <v>0</v>
          </cell>
        </row>
        <row r="896">
          <cell r="DH896">
            <v>0</v>
          </cell>
          <cell r="DI896">
            <v>0</v>
          </cell>
          <cell r="DJ896">
            <v>0</v>
          </cell>
          <cell r="DK896">
            <v>0</v>
          </cell>
          <cell r="DL896">
            <v>0</v>
          </cell>
          <cell r="DM896">
            <v>0</v>
          </cell>
          <cell r="DN896">
            <v>0</v>
          </cell>
          <cell r="DO896">
            <v>0</v>
          </cell>
          <cell r="DP896">
            <v>0</v>
          </cell>
          <cell r="DQ896">
            <v>0</v>
          </cell>
          <cell r="DR896">
            <v>0</v>
          </cell>
          <cell r="DS896">
            <v>0</v>
          </cell>
          <cell r="DU896">
            <v>0</v>
          </cell>
          <cell r="DV896">
            <v>0</v>
          </cell>
          <cell r="DW896">
            <v>0</v>
          </cell>
          <cell r="DX896">
            <v>0</v>
          </cell>
          <cell r="DY896">
            <v>0</v>
          </cell>
          <cell r="DZ896">
            <v>0</v>
          </cell>
          <cell r="EA896">
            <v>0</v>
          </cell>
          <cell r="EB896">
            <v>0</v>
          </cell>
          <cell r="EC896">
            <v>0</v>
          </cell>
          <cell r="ED896">
            <v>0</v>
          </cell>
          <cell r="EE896">
            <v>0</v>
          </cell>
          <cell r="EF896">
            <v>0</v>
          </cell>
        </row>
        <row r="897">
          <cell r="DH897">
            <v>0</v>
          </cell>
          <cell r="DI897">
            <v>0</v>
          </cell>
          <cell r="DJ897">
            <v>0</v>
          </cell>
          <cell r="DK897">
            <v>0</v>
          </cell>
          <cell r="DL897">
            <v>0</v>
          </cell>
          <cell r="DM897">
            <v>0</v>
          </cell>
          <cell r="DN897">
            <v>0</v>
          </cell>
          <cell r="DO897">
            <v>0</v>
          </cell>
          <cell r="DP897">
            <v>0</v>
          </cell>
          <cell r="DQ897">
            <v>0</v>
          </cell>
          <cell r="DR897">
            <v>0</v>
          </cell>
          <cell r="DS897">
            <v>0</v>
          </cell>
          <cell r="DU897">
            <v>0</v>
          </cell>
          <cell r="DV897">
            <v>0</v>
          </cell>
          <cell r="DW897">
            <v>0</v>
          </cell>
          <cell r="DX897">
            <v>0</v>
          </cell>
          <cell r="DY897">
            <v>0</v>
          </cell>
          <cell r="DZ897">
            <v>0</v>
          </cell>
          <cell r="EA897">
            <v>0</v>
          </cell>
          <cell r="EB897">
            <v>0</v>
          </cell>
          <cell r="EC897">
            <v>0</v>
          </cell>
          <cell r="ED897">
            <v>0</v>
          </cell>
          <cell r="EE897">
            <v>0</v>
          </cell>
          <cell r="EF897">
            <v>0</v>
          </cell>
        </row>
        <row r="898">
          <cell r="DH898">
            <v>0</v>
          </cell>
          <cell r="DI898">
            <v>0</v>
          </cell>
          <cell r="DJ898">
            <v>0</v>
          </cell>
          <cell r="DK898">
            <v>0</v>
          </cell>
          <cell r="DL898">
            <v>0</v>
          </cell>
          <cell r="DM898">
            <v>0</v>
          </cell>
          <cell r="DN898">
            <v>0</v>
          </cell>
          <cell r="DO898">
            <v>0</v>
          </cell>
          <cell r="DP898">
            <v>0</v>
          </cell>
          <cell r="DQ898">
            <v>0</v>
          </cell>
          <cell r="DR898">
            <v>0</v>
          </cell>
          <cell r="DS898">
            <v>0</v>
          </cell>
          <cell r="DU898">
            <v>0</v>
          </cell>
          <cell r="DV898">
            <v>0</v>
          </cell>
          <cell r="DW898">
            <v>0</v>
          </cell>
          <cell r="DX898">
            <v>0</v>
          </cell>
          <cell r="DY898">
            <v>0</v>
          </cell>
          <cell r="DZ898">
            <v>0</v>
          </cell>
          <cell r="EA898">
            <v>0</v>
          </cell>
          <cell r="EB898">
            <v>0</v>
          </cell>
          <cell r="EC898">
            <v>0</v>
          </cell>
          <cell r="ED898">
            <v>0</v>
          </cell>
          <cell r="EE898">
            <v>0</v>
          </cell>
          <cell r="EF898">
            <v>0</v>
          </cell>
        </row>
        <row r="899">
          <cell r="DH899">
            <v>0</v>
          </cell>
          <cell r="DI899">
            <v>0</v>
          </cell>
          <cell r="DJ899">
            <v>0</v>
          </cell>
          <cell r="DK899">
            <v>0</v>
          </cell>
          <cell r="DL899">
            <v>0</v>
          </cell>
          <cell r="DM899">
            <v>0</v>
          </cell>
          <cell r="DN899">
            <v>0</v>
          </cell>
          <cell r="DO899">
            <v>0</v>
          </cell>
          <cell r="DP899">
            <v>0</v>
          </cell>
          <cell r="DQ899">
            <v>0</v>
          </cell>
          <cell r="DR899">
            <v>0</v>
          </cell>
          <cell r="DS899">
            <v>0</v>
          </cell>
          <cell r="DU899">
            <v>0</v>
          </cell>
          <cell r="DV899">
            <v>0</v>
          </cell>
          <cell r="DW899">
            <v>0</v>
          </cell>
          <cell r="DX899">
            <v>0</v>
          </cell>
          <cell r="DY899">
            <v>0</v>
          </cell>
          <cell r="DZ899">
            <v>0</v>
          </cell>
          <cell r="EA899">
            <v>0</v>
          </cell>
          <cell r="EB899">
            <v>0</v>
          </cell>
          <cell r="EC899">
            <v>0</v>
          </cell>
          <cell r="ED899">
            <v>0</v>
          </cell>
          <cell r="EE899">
            <v>0</v>
          </cell>
          <cell r="EF899">
            <v>0</v>
          </cell>
        </row>
        <row r="900">
          <cell r="DH900">
            <v>0</v>
          </cell>
          <cell r="DI900">
            <v>0</v>
          </cell>
          <cell r="DJ900">
            <v>0</v>
          </cell>
          <cell r="DK900">
            <v>0</v>
          </cell>
          <cell r="DL900">
            <v>0</v>
          </cell>
          <cell r="DM900">
            <v>0</v>
          </cell>
          <cell r="DN900">
            <v>0</v>
          </cell>
          <cell r="DO900">
            <v>0</v>
          </cell>
          <cell r="DP900">
            <v>0</v>
          </cell>
          <cell r="DQ900">
            <v>0</v>
          </cell>
          <cell r="DR900">
            <v>0</v>
          </cell>
          <cell r="DS900">
            <v>0</v>
          </cell>
          <cell r="DU900">
            <v>0</v>
          </cell>
          <cell r="DV900">
            <v>0</v>
          </cell>
          <cell r="DW900">
            <v>0</v>
          </cell>
          <cell r="DX900">
            <v>0</v>
          </cell>
          <cell r="DY900">
            <v>0</v>
          </cell>
          <cell r="DZ900">
            <v>0</v>
          </cell>
          <cell r="EA900">
            <v>0</v>
          </cell>
          <cell r="EB900">
            <v>0</v>
          </cell>
          <cell r="EC900">
            <v>0</v>
          </cell>
          <cell r="ED900">
            <v>0</v>
          </cell>
          <cell r="EE900">
            <v>0</v>
          </cell>
          <cell r="EF900">
            <v>0</v>
          </cell>
        </row>
        <row r="901">
          <cell r="DH901">
            <v>0</v>
          </cell>
          <cell r="DI901">
            <v>0</v>
          </cell>
          <cell r="DJ901">
            <v>0</v>
          </cell>
          <cell r="DK901">
            <v>0</v>
          </cell>
          <cell r="DL901">
            <v>0</v>
          </cell>
          <cell r="DM901">
            <v>0</v>
          </cell>
          <cell r="DN901">
            <v>0</v>
          </cell>
          <cell r="DO901">
            <v>0</v>
          </cell>
          <cell r="DP901">
            <v>0</v>
          </cell>
          <cell r="DQ901">
            <v>0</v>
          </cell>
          <cell r="DR901">
            <v>0</v>
          </cell>
          <cell r="DS901">
            <v>0</v>
          </cell>
          <cell r="DU901">
            <v>0</v>
          </cell>
          <cell r="DV901">
            <v>0</v>
          </cell>
          <cell r="DW901">
            <v>0</v>
          </cell>
          <cell r="DX901">
            <v>0</v>
          </cell>
          <cell r="DY901">
            <v>0</v>
          </cell>
          <cell r="DZ901">
            <v>0</v>
          </cell>
          <cell r="EA901">
            <v>0</v>
          </cell>
          <cell r="EB901">
            <v>0</v>
          </cell>
          <cell r="EC901">
            <v>0</v>
          </cell>
          <cell r="ED901">
            <v>0</v>
          </cell>
          <cell r="EE901">
            <v>0</v>
          </cell>
          <cell r="EF901">
            <v>0</v>
          </cell>
        </row>
        <row r="902">
          <cell r="DH902">
            <v>0</v>
          </cell>
          <cell r="DI902">
            <v>0</v>
          </cell>
          <cell r="DJ902">
            <v>0</v>
          </cell>
          <cell r="DK902">
            <v>0</v>
          </cell>
          <cell r="DL902">
            <v>0</v>
          </cell>
          <cell r="DM902">
            <v>0</v>
          </cell>
          <cell r="DN902">
            <v>0</v>
          </cell>
          <cell r="DO902">
            <v>0</v>
          </cell>
          <cell r="DP902">
            <v>0</v>
          </cell>
          <cell r="DQ902">
            <v>0</v>
          </cell>
          <cell r="DR902">
            <v>0</v>
          </cell>
          <cell r="DS902">
            <v>0</v>
          </cell>
          <cell r="DU902">
            <v>0</v>
          </cell>
          <cell r="DV902">
            <v>0</v>
          </cell>
          <cell r="DW902">
            <v>0</v>
          </cell>
          <cell r="DX902">
            <v>0</v>
          </cell>
          <cell r="DY902">
            <v>0</v>
          </cell>
          <cell r="DZ902">
            <v>0</v>
          </cell>
          <cell r="EA902">
            <v>0</v>
          </cell>
          <cell r="EB902">
            <v>0</v>
          </cell>
          <cell r="EC902">
            <v>0</v>
          </cell>
          <cell r="ED902">
            <v>0</v>
          </cell>
          <cell r="EE902">
            <v>0</v>
          </cell>
          <cell r="EF902">
            <v>0</v>
          </cell>
        </row>
        <row r="903">
          <cell r="DH903">
            <v>0</v>
          </cell>
          <cell r="DI903">
            <v>0</v>
          </cell>
          <cell r="DJ903">
            <v>0</v>
          </cell>
          <cell r="DK903">
            <v>0</v>
          </cell>
          <cell r="DL903">
            <v>0</v>
          </cell>
          <cell r="DM903">
            <v>0</v>
          </cell>
          <cell r="DN903">
            <v>0</v>
          </cell>
          <cell r="DO903">
            <v>0</v>
          </cell>
          <cell r="DP903">
            <v>0</v>
          </cell>
          <cell r="DQ903">
            <v>0</v>
          </cell>
          <cell r="DR903">
            <v>0</v>
          </cell>
          <cell r="DS903">
            <v>0</v>
          </cell>
          <cell r="DU903">
            <v>0</v>
          </cell>
          <cell r="DV903">
            <v>0</v>
          </cell>
          <cell r="DW903">
            <v>0</v>
          </cell>
          <cell r="DX903">
            <v>0</v>
          </cell>
          <cell r="DY903">
            <v>0</v>
          </cell>
          <cell r="DZ903">
            <v>0</v>
          </cell>
          <cell r="EA903">
            <v>0</v>
          </cell>
          <cell r="EB903">
            <v>0</v>
          </cell>
          <cell r="EC903">
            <v>0</v>
          </cell>
          <cell r="ED903">
            <v>0</v>
          </cell>
          <cell r="EE903">
            <v>0</v>
          </cell>
          <cell r="EF903">
            <v>0</v>
          </cell>
        </row>
        <row r="904">
          <cell r="DH904">
            <v>0</v>
          </cell>
          <cell r="DI904">
            <v>0</v>
          </cell>
          <cell r="DJ904">
            <v>0</v>
          </cell>
          <cell r="DK904">
            <v>0</v>
          </cell>
          <cell r="DL904">
            <v>0</v>
          </cell>
          <cell r="DM904">
            <v>0</v>
          </cell>
          <cell r="DN904">
            <v>0</v>
          </cell>
          <cell r="DO904">
            <v>0</v>
          </cell>
          <cell r="DP904">
            <v>0</v>
          </cell>
          <cell r="DQ904">
            <v>0</v>
          </cell>
          <cell r="DR904">
            <v>0</v>
          </cell>
          <cell r="DS904">
            <v>0</v>
          </cell>
          <cell r="DU904">
            <v>0</v>
          </cell>
          <cell r="DV904">
            <v>0</v>
          </cell>
          <cell r="DW904">
            <v>0</v>
          </cell>
          <cell r="DX904">
            <v>0</v>
          </cell>
          <cell r="DY904">
            <v>0</v>
          </cell>
          <cell r="DZ904">
            <v>0</v>
          </cell>
          <cell r="EA904">
            <v>0</v>
          </cell>
          <cell r="EB904">
            <v>0</v>
          </cell>
          <cell r="EC904">
            <v>0</v>
          </cell>
          <cell r="ED904">
            <v>0</v>
          </cell>
          <cell r="EE904">
            <v>0</v>
          </cell>
          <cell r="EF904">
            <v>0</v>
          </cell>
        </row>
        <row r="905">
          <cell r="DH905">
            <v>0</v>
          </cell>
          <cell r="DI905">
            <v>0</v>
          </cell>
          <cell r="DJ905">
            <v>0</v>
          </cell>
          <cell r="DK905">
            <v>0</v>
          </cell>
          <cell r="DL905">
            <v>0</v>
          </cell>
          <cell r="DM905">
            <v>0</v>
          </cell>
          <cell r="DN905">
            <v>0</v>
          </cell>
          <cell r="DO905">
            <v>0</v>
          </cell>
          <cell r="DP905">
            <v>0</v>
          </cell>
          <cell r="DQ905">
            <v>0</v>
          </cell>
          <cell r="DR905">
            <v>0</v>
          </cell>
          <cell r="DS905">
            <v>0</v>
          </cell>
          <cell r="DU905">
            <v>0</v>
          </cell>
          <cell r="DV905">
            <v>0</v>
          </cell>
          <cell r="DW905">
            <v>0</v>
          </cell>
          <cell r="DX905">
            <v>0</v>
          </cell>
          <cell r="DY905">
            <v>0</v>
          </cell>
          <cell r="DZ905">
            <v>0</v>
          </cell>
          <cell r="EA905">
            <v>0</v>
          </cell>
          <cell r="EB905">
            <v>0</v>
          </cell>
          <cell r="EC905">
            <v>0</v>
          </cell>
          <cell r="ED905">
            <v>0</v>
          </cell>
          <cell r="EE905">
            <v>0</v>
          </cell>
          <cell r="EF905">
            <v>0</v>
          </cell>
        </row>
        <row r="906">
          <cell r="DH906">
            <v>0</v>
          </cell>
          <cell r="DI906">
            <v>0</v>
          </cell>
          <cell r="DJ906">
            <v>0</v>
          </cell>
          <cell r="DK906">
            <v>0</v>
          </cell>
          <cell r="DL906">
            <v>0</v>
          </cell>
          <cell r="DM906">
            <v>0</v>
          </cell>
          <cell r="DN906">
            <v>0</v>
          </cell>
          <cell r="DO906">
            <v>0</v>
          </cell>
          <cell r="DP906">
            <v>0</v>
          </cell>
          <cell r="DQ906">
            <v>0</v>
          </cell>
          <cell r="DR906">
            <v>0</v>
          </cell>
          <cell r="DS906">
            <v>0</v>
          </cell>
          <cell r="DU906">
            <v>0</v>
          </cell>
          <cell r="DV906">
            <v>0</v>
          </cell>
          <cell r="DW906">
            <v>0</v>
          </cell>
          <cell r="DX906">
            <v>0</v>
          </cell>
          <cell r="DY906">
            <v>0</v>
          </cell>
          <cell r="DZ906">
            <v>0</v>
          </cell>
          <cell r="EA906">
            <v>0</v>
          </cell>
          <cell r="EB906">
            <v>0</v>
          </cell>
          <cell r="EC906">
            <v>0</v>
          </cell>
          <cell r="ED906">
            <v>0</v>
          </cell>
          <cell r="EE906">
            <v>0</v>
          </cell>
          <cell r="EF906">
            <v>0</v>
          </cell>
        </row>
        <row r="907">
          <cell r="DH907">
            <v>0</v>
          </cell>
          <cell r="DI907">
            <v>0</v>
          </cell>
          <cell r="DJ907">
            <v>0</v>
          </cell>
          <cell r="DK907">
            <v>0</v>
          </cell>
          <cell r="DL907">
            <v>0</v>
          </cell>
          <cell r="DM907">
            <v>0</v>
          </cell>
          <cell r="DN907">
            <v>0</v>
          </cell>
          <cell r="DO907">
            <v>0</v>
          </cell>
          <cell r="DP907">
            <v>0</v>
          </cell>
          <cell r="DQ907">
            <v>0</v>
          </cell>
          <cell r="DR907">
            <v>0</v>
          </cell>
          <cell r="DS907">
            <v>0</v>
          </cell>
          <cell r="DU907">
            <v>0</v>
          </cell>
          <cell r="DV907">
            <v>0</v>
          </cell>
          <cell r="DW907">
            <v>0</v>
          </cell>
          <cell r="DX907">
            <v>0</v>
          </cell>
          <cell r="DY907">
            <v>0</v>
          </cell>
          <cell r="DZ907">
            <v>0</v>
          </cell>
          <cell r="EA907">
            <v>0</v>
          </cell>
          <cell r="EB907">
            <v>0</v>
          </cell>
          <cell r="EC907">
            <v>0</v>
          </cell>
          <cell r="ED907">
            <v>0</v>
          </cell>
          <cell r="EE907">
            <v>0</v>
          </cell>
          <cell r="EF907">
            <v>0</v>
          </cell>
        </row>
        <row r="908">
          <cell r="DH908">
            <v>0</v>
          </cell>
          <cell r="DI908">
            <v>0</v>
          </cell>
          <cell r="DJ908">
            <v>0</v>
          </cell>
          <cell r="DK908">
            <v>0</v>
          </cell>
          <cell r="DL908">
            <v>0</v>
          </cell>
          <cell r="DM908">
            <v>0</v>
          </cell>
          <cell r="DN908">
            <v>0</v>
          </cell>
          <cell r="DO908">
            <v>0</v>
          </cell>
          <cell r="DP908">
            <v>0</v>
          </cell>
          <cell r="DQ908">
            <v>0</v>
          </cell>
          <cell r="DR908">
            <v>0</v>
          </cell>
          <cell r="DS908">
            <v>0</v>
          </cell>
          <cell r="DU908">
            <v>0</v>
          </cell>
          <cell r="DV908">
            <v>0</v>
          </cell>
          <cell r="DW908">
            <v>0</v>
          </cell>
          <cell r="DX908">
            <v>0</v>
          </cell>
          <cell r="DY908">
            <v>0</v>
          </cell>
          <cell r="DZ908">
            <v>0</v>
          </cell>
          <cell r="EA908">
            <v>0</v>
          </cell>
          <cell r="EB908">
            <v>0</v>
          </cell>
          <cell r="EC908">
            <v>0</v>
          </cell>
          <cell r="ED908">
            <v>0</v>
          </cell>
          <cell r="EE908">
            <v>0</v>
          </cell>
          <cell r="EF908">
            <v>0</v>
          </cell>
        </row>
        <row r="909">
          <cell r="DH909">
            <v>0</v>
          </cell>
          <cell r="DI909">
            <v>0</v>
          </cell>
          <cell r="DJ909">
            <v>0</v>
          </cell>
          <cell r="DK909">
            <v>0</v>
          </cell>
          <cell r="DL909">
            <v>0</v>
          </cell>
          <cell r="DM909">
            <v>0</v>
          </cell>
          <cell r="DN909">
            <v>0</v>
          </cell>
          <cell r="DO909">
            <v>0</v>
          </cell>
          <cell r="DP909">
            <v>0</v>
          </cell>
          <cell r="DQ909">
            <v>0</v>
          </cell>
          <cell r="DR909">
            <v>0</v>
          </cell>
          <cell r="DS909">
            <v>0</v>
          </cell>
          <cell r="DU909">
            <v>0</v>
          </cell>
          <cell r="DV909">
            <v>0</v>
          </cell>
          <cell r="DW909">
            <v>0</v>
          </cell>
          <cell r="DX909">
            <v>0</v>
          </cell>
          <cell r="DY909">
            <v>0</v>
          </cell>
          <cell r="DZ909">
            <v>0</v>
          </cell>
          <cell r="EA909">
            <v>0</v>
          </cell>
          <cell r="EB909">
            <v>0</v>
          </cell>
          <cell r="EC909">
            <v>0</v>
          </cell>
          <cell r="ED909">
            <v>0</v>
          </cell>
          <cell r="EE909">
            <v>0</v>
          </cell>
          <cell r="EF909">
            <v>0</v>
          </cell>
        </row>
        <row r="910">
          <cell r="DH910">
            <v>0</v>
          </cell>
          <cell r="DI910">
            <v>0</v>
          </cell>
          <cell r="DJ910">
            <v>0</v>
          </cell>
          <cell r="DK910">
            <v>0</v>
          </cell>
          <cell r="DL910">
            <v>0</v>
          </cell>
          <cell r="DM910">
            <v>0</v>
          </cell>
          <cell r="DN910">
            <v>0</v>
          </cell>
          <cell r="DO910">
            <v>0</v>
          </cell>
          <cell r="DP910">
            <v>0</v>
          </cell>
          <cell r="DQ910">
            <v>0</v>
          </cell>
          <cell r="DR910">
            <v>0</v>
          </cell>
          <cell r="DS910">
            <v>0</v>
          </cell>
          <cell r="DU910">
            <v>0</v>
          </cell>
          <cell r="DV910">
            <v>0</v>
          </cell>
          <cell r="DW910">
            <v>0</v>
          </cell>
          <cell r="DX910">
            <v>0</v>
          </cell>
          <cell r="DY910">
            <v>0</v>
          </cell>
          <cell r="DZ910">
            <v>0</v>
          </cell>
          <cell r="EA910">
            <v>0</v>
          </cell>
          <cell r="EB910">
            <v>0</v>
          </cell>
          <cell r="EC910">
            <v>0</v>
          </cell>
          <cell r="ED910">
            <v>0</v>
          </cell>
          <cell r="EE910">
            <v>0</v>
          </cell>
          <cell r="EF910">
            <v>0</v>
          </cell>
        </row>
        <row r="911">
          <cell r="DH911">
            <v>0</v>
          </cell>
          <cell r="DI911">
            <v>0</v>
          </cell>
          <cell r="DJ911">
            <v>0</v>
          </cell>
          <cell r="DK911">
            <v>0</v>
          </cell>
          <cell r="DL911">
            <v>0</v>
          </cell>
          <cell r="DM911">
            <v>0</v>
          </cell>
          <cell r="DN911">
            <v>0</v>
          </cell>
          <cell r="DO911">
            <v>0</v>
          </cell>
          <cell r="DP911">
            <v>0</v>
          </cell>
          <cell r="DQ911">
            <v>0</v>
          </cell>
          <cell r="DR911">
            <v>0</v>
          </cell>
          <cell r="DS911">
            <v>0</v>
          </cell>
          <cell r="DU911">
            <v>0</v>
          </cell>
          <cell r="DV911">
            <v>0</v>
          </cell>
          <cell r="DW911">
            <v>0</v>
          </cell>
          <cell r="DX911">
            <v>0</v>
          </cell>
          <cell r="DY911">
            <v>0</v>
          </cell>
          <cell r="DZ911">
            <v>0</v>
          </cell>
          <cell r="EA911">
            <v>0</v>
          </cell>
          <cell r="EB911">
            <v>0</v>
          </cell>
          <cell r="EC911">
            <v>0</v>
          </cell>
          <cell r="ED911">
            <v>0</v>
          </cell>
          <cell r="EE911">
            <v>0</v>
          </cell>
          <cell r="EF911">
            <v>0</v>
          </cell>
        </row>
        <row r="912">
          <cell r="DH912">
            <v>0</v>
          </cell>
          <cell r="DI912">
            <v>0</v>
          </cell>
          <cell r="DJ912">
            <v>0</v>
          </cell>
          <cell r="DK912">
            <v>0</v>
          </cell>
          <cell r="DL912">
            <v>0</v>
          </cell>
          <cell r="DM912">
            <v>0</v>
          </cell>
          <cell r="DN912">
            <v>0</v>
          </cell>
          <cell r="DO912">
            <v>0</v>
          </cell>
          <cell r="DP912">
            <v>0</v>
          </cell>
          <cell r="DQ912">
            <v>0</v>
          </cell>
          <cell r="DR912">
            <v>0</v>
          </cell>
          <cell r="DS912">
            <v>0</v>
          </cell>
          <cell r="DU912">
            <v>0</v>
          </cell>
          <cell r="DV912">
            <v>0</v>
          </cell>
          <cell r="DW912">
            <v>0</v>
          </cell>
          <cell r="DX912">
            <v>0</v>
          </cell>
          <cell r="DY912">
            <v>0</v>
          </cell>
          <cell r="DZ912">
            <v>0</v>
          </cell>
          <cell r="EA912">
            <v>0</v>
          </cell>
          <cell r="EB912">
            <v>0</v>
          </cell>
          <cell r="EC912">
            <v>0</v>
          </cell>
          <cell r="ED912">
            <v>0</v>
          </cell>
          <cell r="EE912">
            <v>0</v>
          </cell>
          <cell r="EF912">
            <v>0</v>
          </cell>
        </row>
        <row r="913">
          <cell r="DH913">
            <v>0</v>
          </cell>
          <cell r="DI913">
            <v>0</v>
          </cell>
          <cell r="DJ913">
            <v>0</v>
          </cell>
          <cell r="DK913">
            <v>0</v>
          </cell>
          <cell r="DL913">
            <v>0</v>
          </cell>
          <cell r="DM913">
            <v>0</v>
          </cell>
          <cell r="DN913">
            <v>0</v>
          </cell>
          <cell r="DO913">
            <v>0</v>
          </cell>
          <cell r="DP913">
            <v>0</v>
          </cell>
          <cell r="DQ913">
            <v>0</v>
          </cell>
          <cell r="DR913">
            <v>0</v>
          </cell>
          <cell r="DS913">
            <v>0</v>
          </cell>
          <cell r="DU913">
            <v>0</v>
          </cell>
          <cell r="DV913">
            <v>0</v>
          </cell>
          <cell r="DW913">
            <v>0</v>
          </cell>
          <cell r="DX913">
            <v>0</v>
          </cell>
          <cell r="DY913">
            <v>0</v>
          </cell>
          <cell r="DZ913">
            <v>0</v>
          </cell>
          <cell r="EA913">
            <v>0</v>
          </cell>
          <cell r="EB913">
            <v>0</v>
          </cell>
          <cell r="EC913">
            <v>0</v>
          </cell>
          <cell r="ED913">
            <v>0</v>
          </cell>
          <cell r="EE913">
            <v>0</v>
          </cell>
          <cell r="EF913">
            <v>0</v>
          </cell>
        </row>
        <row r="914">
          <cell r="DH914">
            <v>0</v>
          </cell>
          <cell r="DI914">
            <v>0</v>
          </cell>
          <cell r="DJ914">
            <v>0</v>
          </cell>
          <cell r="DK914">
            <v>0</v>
          </cell>
          <cell r="DL914">
            <v>0</v>
          </cell>
          <cell r="DM914">
            <v>0</v>
          </cell>
          <cell r="DN914">
            <v>0</v>
          </cell>
          <cell r="DO914">
            <v>0</v>
          </cell>
          <cell r="DP914">
            <v>0</v>
          </cell>
          <cell r="DQ914">
            <v>0</v>
          </cell>
          <cell r="DR914">
            <v>0</v>
          </cell>
          <cell r="DS914">
            <v>0</v>
          </cell>
          <cell r="DU914">
            <v>0</v>
          </cell>
          <cell r="DV914">
            <v>0</v>
          </cell>
          <cell r="DW914">
            <v>0</v>
          </cell>
          <cell r="DX914">
            <v>0</v>
          </cell>
          <cell r="DY914">
            <v>0</v>
          </cell>
          <cell r="DZ914">
            <v>0</v>
          </cell>
          <cell r="EA914">
            <v>0</v>
          </cell>
          <cell r="EB914">
            <v>0</v>
          </cell>
          <cell r="EC914">
            <v>0</v>
          </cell>
          <cell r="ED914">
            <v>0</v>
          </cell>
          <cell r="EE914">
            <v>0</v>
          </cell>
          <cell r="EF914">
            <v>0</v>
          </cell>
        </row>
        <row r="915">
          <cell r="DH915">
            <v>0</v>
          </cell>
          <cell r="DI915">
            <v>0</v>
          </cell>
          <cell r="DJ915">
            <v>0</v>
          </cell>
          <cell r="DK915">
            <v>0</v>
          </cell>
          <cell r="DL915">
            <v>0</v>
          </cell>
          <cell r="DM915">
            <v>0</v>
          </cell>
          <cell r="DN915">
            <v>0</v>
          </cell>
          <cell r="DO915">
            <v>0</v>
          </cell>
          <cell r="DP915">
            <v>0</v>
          </cell>
          <cell r="DQ915">
            <v>0</v>
          </cell>
          <cell r="DR915">
            <v>0</v>
          </cell>
          <cell r="DS915">
            <v>0</v>
          </cell>
          <cell r="DU915">
            <v>0</v>
          </cell>
          <cell r="DV915">
            <v>0</v>
          </cell>
          <cell r="DW915">
            <v>0</v>
          </cell>
          <cell r="DX915">
            <v>0</v>
          </cell>
          <cell r="DY915">
            <v>0</v>
          </cell>
          <cell r="DZ915">
            <v>0</v>
          </cell>
          <cell r="EA915">
            <v>0</v>
          </cell>
          <cell r="EB915">
            <v>0</v>
          </cell>
          <cell r="EC915">
            <v>0</v>
          </cell>
          <cell r="ED915">
            <v>0</v>
          </cell>
          <cell r="EE915">
            <v>0</v>
          </cell>
          <cell r="EF915">
            <v>0</v>
          </cell>
        </row>
        <row r="916">
          <cell r="DH916">
            <v>0</v>
          </cell>
          <cell r="DI916">
            <v>0</v>
          </cell>
          <cell r="DJ916">
            <v>0</v>
          </cell>
          <cell r="DK916">
            <v>0</v>
          </cell>
          <cell r="DL916">
            <v>0</v>
          </cell>
          <cell r="DM916">
            <v>0</v>
          </cell>
          <cell r="DN916">
            <v>0</v>
          </cell>
          <cell r="DO916">
            <v>0</v>
          </cell>
          <cell r="DP916">
            <v>0</v>
          </cell>
          <cell r="DQ916">
            <v>0</v>
          </cell>
          <cell r="DR916">
            <v>0</v>
          </cell>
          <cell r="DS916">
            <v>0</v>
          </cell>
          <cell r="DU916">
            <v>0</v>
          </cell>
          <cell r="DV916">
            <v>0</v>
          </cell>
          <cell r="DW916">
            <v>0</v>
          </cell>
          <cell r="DX916">
            <v>0</v>
          </cell>
          <cell r="DY916">
            <v>0</v>
          </cell>
          <cell r="DZ916">
            <v>0</v>
          </cell>
          <cell r="EA916">
            <v>0</v>
          </cell>
          <cell r="EB916">
            <v>0</v>
          </cell>
          <cell r="EC916">
            <v>0</v>
          </cell>
          <cell r="ED916">
            <v>0</v>
          </cell>
          <cell r="EE916">
            <v>0</v>
          </cell>
          <cell r="EF916">
            <v>0</v>
          </cell>
        </row>
        <row r="917">
          <cell r="DH917">
            <v>0</v>
          </cell>
          <cell r="DI917">
            <v>0</v>
          </cell>
          <cell r="DJ917">
            <v>0</v>
          </cell>
          <cell r="DK917">
            <v>0</v>
          </cell>
          <cell r="DL917">
            <v>0</v>
          </cell>
          <cell r="DM917">
            <v>0</v>
          </cell>
          <cell r="DN917">
            <v>0</v>
          </cell>
          <cell r="DO917">
            <v>0</v>
          </cell>
          <cell r="DP917">
            <v>0</v>
          </cell>
          <cell r="DQ917">
            <v>0</v>
          </cell>
          <cell r="DR917">
            <v>0</v>
          </cell>
          <cell r="DS917">
            <v>0</v>
          </cell>
          <cell r="DU917">
            <v>0</v>
          </cell>
          <cell r="DV917">
            <v>0</v>
          </cell>
          <cell r="DW917">
            <v>0</v>
          </cell>
          <cell r="DX917">
            <v>0</v>
          </cell>
          <cell r="DY917">
            <v>0</v>
          </cell>
          <cell r="DZ917">
            <v>0</v>
          </cell>
          <cell r="EA917">
            <v>0</v>
          </cell>
          <cell r="EB917">
            <v>0</v>
          </cell>
          <cell r="EC917">
            <v>0</v>
          </cell>
          <cell r="ED917">
            <v>0</v>
          </cell>
          <cell r="EE917">
            <v>0</v>
          </cell>
          <cell r="EF917">
            <v>0</v>
          </cell>
        </row>
        <row r="918">
          <cell r="DH918">
            <v>0</v>
          </cell>
          <cell r="DI918">
            <v>0</v>
          </cell>
          <cell r="DJ918">
            <v>0</v>
          </cell>
          <cell r="DK918">
            <v>0</v>
          </cell>
          <cell r="DL918">
            <v>0</v>
          </cell>
          <cell r="DM918">
            <v>0</v>
          </cell>
          <cell r="DN918">
            <v>0</v>
          </cell>
          <cell r="DO918">
            <v>0</v>
          </cell>
          <cell r="DP918">
            <v>0</v>
          </cell>
          <cell r="DQ918">
            <v>0</v>
          </cell>
          <cell r="DR918">
            <v>0</v>
          </cell>
          <cell r="DS918">
            <v>0</v>
          </cell>
          <cell r="DU918">
            <v>0</v>
          </cell>
          <cell r="DV918">
            <v>0</v>
          </cell>
          <cell r="DW918">
            <v>0</v>
          </cell>
          <cell r="DX918">
            <v>0</v>
          </cell>
          <cell r="DY918">
            <v>0</v>
          </cell>
          <cell r="DZ918">
            <v>0</v>
          </cell>
          <cell r="EA918">
            <v>0</v>
          </cell>
          <cell r="EB918">
            <v>0</v>
          </cell>
          <cell r="EC918">
            <v>0</v>
          </cell>
          <cell r="ED918">
            <v>0</v>
          </cell>
          <cell r="EE918">
            <v>0</v>
          </cell>
          <cell r="EF918">
            <v>0</v>
          </cell>
        </row>
        <row r="919">
          <cell r="DH919">
            <v>0</v>
          </cell>
          <cell r="DI919">
            <v>0</v>
          </cell>
          <cell r="DJ919">
            <v>0</v>
          </cell>
          <cell r="DK919">
            <v>0</v>
          </cell>
          <cell r="DL919">
            <v>0</v>
          </cell>
          <cell r="DM919">
            <v>0</v>
          </cell>
          <cell r="DN919">
            <v>0</v>
          </cell>
          <cell r="DO919">
            <v>0</v>
          </cell>
          <cell r="DP919">
            <v>0</v>
          </cell>
          <cell r="DQ919">
            <v>0</v>
          </cell>
          <cell r="DR919">
            <v>0</v>
          </cell>
          <cell r="DS919">
            <v>0</v>
          </cell>
          <cell r="DU919">
            <v>0</v>
          </cell>
          <cell r="DV919">
            <v>0</v>
          </cell>
          <cell r="DW919">
            <v>0</v>
          </cell>
          <cell r="DX919">
            <v>0</v>
          </cell>
          <cell r="DY919">
            <v>0</v>
          </cell>
          <cell r="DZ919">
            <v>0</v>
          </cell>
          <cell r="EA919">
            <v>0</v>
          </cell>
          <cell r="EB919">
            <v>0</v>
          </cell>
          <cell r="EC919">
            <v>0</v>
          </cell>
          <cell r="ED919">
            <v>0</v>
          </cell>
          <cell r="EE919">
            <v>0</v>
          </cell>
          <cell r="EF919">
            <v>0</v>
          </cell>
        </row>
        <row r="920">
          <cell r="DH920">
            <v>0</v>
          </cell>
          <cell r="DI920">
            <v>0</v>
          </cell>
          <cell r="DJ920">
            <v>0</v>
          </cell>
          <cell r="DK920">
            <v>0</v>
          </cell>
          <cell r="DL920">
            <v>0</v>
          </cell>
          <cell r="DM920">
            <v>0</v>
          </cell>
          <cell r="DN920">
            <v>0</v>
          </cell>
          <cell r="DO920">
            <v>0</v>
          </cell>
          <cell r="DP920">
            <v>0</v>
          </cell>
          <cell r="DQ920">
            <v>0</v>
          </cell>
          <cell r="DR920">
            <v>0</v>
          </cell>
          <cell r="DS920">
            <v>0</v>
          </cell>
          <cell r="DU920">
            <v>0</v>
          </cell>
          <cell r="DV920">
            <v>0</v>
          </cell>
          <cell r="DW920">
            <v>0</v>
          </cell>
          <cell r="DX920">
            <v>0</v>
          </cell>
          <cell r="DY920">
            <v>0</v>
          </cell>
          <cell r="DZ920">
            <v>0</v>
          </cell>
          <cell r="EA920">
            <v>0</v>
          </cell>
          <cell r="EB920">
            <v>0</v>
          </cell>
          <cell r="EC920">
            <v>0</v>
          </cell>
          <cell r="ED920">
            <v>0</v>
          </cell>
          <cell r="EE920">
            <v>0</v>
          </cell>
          <cell r="EF920">
            <v>0</v>
          </cell>
        </row>
        <row r="921">
          <cell r="DH921">
            <v>0</v>
          </cell>
          <cell r="DI921">
            <v>0</v>
          </cell>
          <cell r="DJ921">
            <v>0</v>
          </cell>
          <cell r="DK921">
            <v>0</v>
          </cell>
          <cell r="DL921">
            <v>0</v>
          </cell>
          <cell r="DM921">
            <v>0</v>
          </cell>
          <cell r="DN921">
            <v>0</v>
          </cell>
          <cell r="DO921">
            <v>0</v>
          </cell>
          <cell r="DP921">
            <v>0</v>
          </cell>
          <cell r="DQ921">
            <v>0</v>
          </cell>
          <cell r="DR921">
            <v>0</v>
          </cell>
          <cell r="DS921">
            <v>0</v>
          </cell>
          <cell r="DU921">
            <v>0</v>
          </cell>
          <cell r="DV921">
            <v>0</v>
          </cell>
          <cell r="DW921">
            <v>0</v>
          </cell>
          <cell r="DX921">
            <v>0</v>
          </cell>
          <cell r="DY921">
            <v>0</v>
          </cell>
          <cell r="DZ921">
            <v>0</v>
          </cell>
          <cell r="EA921">
            <v>0</v>
          </cell>
          <cell r="EB921">
            <v>0</v>
          </cell>
          <cell r="EC921">
            <v>0</v>
          </cell>
          <cell r="ED921">
            <v>0</v>
          </cell>
          <cell r="EE921">
            <v>0</v>
          </cell>
          <cell r="EF921">
            <v>0</v>
          </cell>
        </row>
        <row r="922">
          <cell r="DH922">
            <v>0</v>
          </cell>
          <cell r="DI922">
            <v>0</v>
          </cell>
          <cell r="DJ922">
            <v>0</v>
          </cell>
          <cell r="DK922">
            <v>0</v>
          </cell>
          <cell r="DL922">
            <v>0</v>
          </cell>
          <cell r="DM922">
            <v>0</v>
          </cell>
          <cell r="DN922">
            <v>0</v>
          </cell>
          <cell r="DO922">
            <v>0</v>
          </cell>
          <cell r="DP922">
            <v>0</v>
          </cell>
          <cell r="DQ922">
            <v>0</v>
          </cell>
          <cell r="DR922">
            <v>0</v>
          </cell>
          <cell r="DS922">
            <v>0</v>
          </cell>
          <cell r="DU922">
            <v>0</v>
          </cell>
          <cell r="DV922">
            <v>0</v>
          </cell>
          <cell r="DW922">
            <v>0</v>
          </cell>
          <cell r="DX922">
            <v>0</v>
          </cell>
          <cell r="DY922">
            <v>0</v>
          </cell>
          <cell r="DZ922">
            <v>0</v>
          </cell>
          <cell r="EA922">
            <v>0</v>
          </cell>
          <cell r="EB922">
            <v>0</v>
          </cell>
          <cell r="EC922">
            <v>0</v>
          </cell>
          <cell r="ED922">
            <v>0</v>
          </cell>
          <cell r="EE922">
            <v>0</v>
          </cell>
          <cell r="EF922">
            <v>0</v>
          </cell>
        </row>
        <row r="923">
          <cell r="DH923">
            <v>0</v>
          </cell>
          <cell r="DI923">
            <v>0</v>
          </cell>
          <cell r="DJ923">
            <v>0</v>
          </cell>
          <cell r="DK923">
            <v>0</v>
          </cell>
          <cell r="DL923">
            <v>0</v>
          </cell>
          <cell r="DM923">
            <v>0</v>
          </cell>
          <cell r="DN923">
            <v>0</v>
          </cell>
          <cell r="DO923">
            <v>0</v>
          </cell>
          <cell r="DP923">
            <v>0</v>
          </cell>
          <cell r="DQ923">
            <v>0</v>
          </cell>
          <cell r="DR923">
            <v>0</v>
          </cell>
          <cell r="DS923">
            <v>0</v>
          </cell>
          <cell r="DU923">
            <v>0</v>
          </cell>
          <cell r="DV923">
            <v>0</v>
          </cell>
          <cell r="DW923">
            <v>0</v>
          </cell>
          <cell r="DX923">
            <v>0</v>
          </cell>
          <cell r="DY923">
            <v>0</v>
          </cell>
          <cell r="DZ923">
            <v>0</v>
          </cell>
          <cell r="EA923">
            <v>0</v>
          </cell>
          <cell r="EB923">
            <v>0</v>
          </cell>
          <cell r="EC923">
            <v>0</v>
          </cell>
          <cell r="ED923">
            <v>0</v>
          </cell>
          <cell r="EE923">
            <v>0</v>
          </cell>
          <cell r="EF923">
            <v>0</v>
          </cell>
        </row>
        <row r="924">
          <cell r="DH924">
            <v>0</v>
          </cell>
          <cell r="DI924">
            <v>0</v>
          </cell>
          <cell r="DJ924">
            <v>0</v>
          </cell>
          <cell r="DK924">
            <v>0</v>
          </cell>
          <cell r="DL924">
            <v>0</v>
          </cell>
          <cell r="DM924">
            <v>0</v>
          </cell>
          <cell r="DN924">
            <v>0</v>
          </cell>
          <cell r="DO924">
            <v>0</v>
          </cell>
          <cell r="DP924">
            <v>0</v>
          </cell>
          <cell r="DQ924">
            <v>0</v>
          </cell>
          <cell r="DR924">
            <v>0</v>
          </cell>
          <cell r="DS924">
            <v>0</v>
          </cell>
          <cell r="DU924">
            <v>0</v>
          </cell>
          <cell r="DV924">
            <v>0</v>
          </cell>
          <cell r="DW924">
            <v>0</v>
          </cell>
          <cell r="DX924">
            <v>0</v>
          </cell>
          <cell r="DY924">
            <v>0</v>
          </cell>
          <cell r="DZ924">
            <v>0</v>
          </cell>
          <cell r="EA924">
            <v>0</v>
          </cell>
          <cell r="EB924">
            <v>0</v>
          </cell>
          <cell r="EC924">
            <v>0</v>
          </cell>
          <cell r="ED924">
            <v>0</v>
          </cell>
          <cell r="EE924">
            <v>0</v>
          </cell>
          <cell r="EF924">
            <v>0</v>
          </cell>
        </row>
        <row r="925">
          <cell r="DH925">
            <v>0</v>
          </cell>
          <cell r="DI925">
            <v>0</v>
          </cell>
          <cell r="DJ925">
            <v>0</v>
          </cell>
          <cell r="DK925">
            <v>0</v>
          </cell>
          <cell r="DL925">
            <v>0</v>
          </cell>
          <cell r="DM925">
            <v>0</v>
          </cell>
          <cell r="DN925">
            <v>0</v>
          </cell>
          <cell r="DO925">
            <v>0</v>
          </cell>
          <cell r="DP925">
            <v>0</v>
          </cell>
          <cell r="DQ925">
            <v>0</v>
          </cell>
          <cell r="DR925">
            <v>0</v>
          </cell>
          <cell r="DS925">
            <v>0</v>
          </cell>
          <cell r="DU925">
            <v>0</v>
          </cell>
          <cell r="DV925">
            <v>0</v>
          </cell>
          <cell r="DW925">
            <v>0</v>
          </cell>
          <cell r="DX925">
            <v>0</v>
          </cell>
          <cell r="DY925">
            <v>0</v>
          </cell>
          <cell r="DZ925">
            <v>0</v>
          </cell>
          <cell r="EA925">
            <v>0</v>
          </cell>
          <cell r="EB925">
            <v>0</v>
          </cell>
          <cell r="EC925">
            <v>0</v>
          </cell>
          <cell r="ED925">
            <v>0</v>
          </cell>
          <cell r="EE925">
            <v>0</v>
          </cell>
          <cell r="EF925">
            <v>0</v>
          </cell>
        </row>
        <row r="926">
          <cell r="DH926">
            <v>0</v>
          </cell>
          <cell r="DI926">
            <v>0</v>
          </cell>
          <cell r="DJ926">
            <v>0</v>
          </cell>
          <cell r="DK926">
            <v>0</v>
          </cell>
          <cell r="DL926">
            <v>0</v>
          </cell>
          <cell r="DM926">
            <v>0</v>
          </cell>
          <cell r="DN926">
            <v>0</v>
          </cell>
          <cell r="DO926">
            <v>0</v>
          </cell>
          <cell r="DP926">
            <v>0</v>
          </cell>
          <cell r="DQ926">
            <v>0</v>
          </cell>
          <cell r="DR926">
            <v>0</v>
          </cell>
          <cell r="DS926">
            <v>0</v>
          </cell>
          <cell r="DU926">
            <v>0</v>
          </cell>
          <cell r="DV926">
            <v>0</v>
          </cell>
          <cell r="DW926">
            <v>0</v>
          </cell>
          <cell r="DX926">
            <v>0</v>
          </cell>
          <cell r="DY926">
            <v>0</v>
          </cell>
          <cell r="DZ926">
            <v>0</v>
          </cell>
          <cell r="EA926">
            <v>0</v>
          </cell>
          <cell r="EB926">
            <v>0</v>
          </cell>
          <cell r="EC926">
            <v>0</v>
          </cell>
          <cell r="ED926">
            <v>0</v>
          </cell>
          <cell r="EE926">
            <v>0</v>
          </cell>
          <cell r="EF926">
            <v>0</v>
          </cell>
        </row>
        <row r="927">
          <cell r="DH927">
            <v>0</v>
          </cell>
          <cell r="DI927">
            <v>0</v>
          </cell>
          <cell r="DJ927">
            <v>0</v>
          </cell>
          <cell r="DK927">
            <v>0</v>
          </cell>
          <cell r="DL927">
            <v>0</v>
          </cell>
          <cell r="DM927">
            <v>0</v>
          </cell>
          <cell r="DN927">
            <v>0</v>
          </cell>
          <cell r="DO927">
            <v>0</v>
          </cell>
          <cell r="DP927">
            <v>0</v>
          </cell>
          <cell r="DQ927">
            <v>0</v>
          </cell>
          <cell r="DR927">
            <v>0</v>
          </cell>
          <cell r="DS927">
            <v>0</v>
          </cell>
          <cell r="DU927">
            <v>0</v>
          </cell>
          <cell r="DV927">
            <v>0</v>
          </cell>
          <cell r="DW927">
            <v>0</v>
          </cell>
          <cell r="DX927">
            <v>0</v>
          </cell>
          <cell r="DY927">
            <v>0</v>
          </cell>
          <cell r="DZ927">
            <v>0</v>
          </cell>
          <cell r="EA927">
            <v>0</v>
          </cell>
          <cell r="EB927">
            <v>0</v>
          </cell>
          <cell r="EC927">
            <v>0</v>
          </cell>
          <cell r="ED927">
            <v>0</v>
          </cell>
          <cell r="EE927">
            <v>0</v>
          </cell>
          <cell r="EF927">
            <v>0</v>
          </cell>
        </row>
        <row r="928">
          <cell r="DH928">
            <v>0</v>
          </cell>
          <cell r="DI928">
            <v>0</v>
          </cell>
          <cell r="DJ928">
            <v>0</v>
          </cell>
          <cell r="DK928">
            <v>0</v>
          </cell>
          <cell r="DL928">
            <v>0</v>
          </cell>
          <cell r="DM928">
            <v>0</v>
          </cell>
          <cell r="DN928">
            <v>0</v>
          </cell>
          <cell r="DO928">
            <v>0</v>
          </cell>
          <cell r="DP928">
            <v>0</v>
          </cell>
          <cell r="DQ928">
            <v>0</v>
          </cell>
          <cell r="DR928">
            <v>0</v>
          </cell>
          <cell r="DS928">
            <v>0</v>
          </cell>
          <cell r="DU928">
            <v>0</v>
          </cell>
          <cell r="DV928">
            <v>0</v>
          </cell>
          <cell r="DW928">
            <v>0</v>
          </cell>
          <cell r="DX928">
            <v>0</v>
          </cell>
          <cell r="DY928">
            <v>0</v>
          </cell>
          <cell r="DZ928">
            <v>0</v>
          </cell>
          <cell r="EA928">
            <v>0</v>
          </cell>
          <cell r="EB928">
            <v>0</v>
          </cell>
          <cell r="EC928">
            <v>0</v>
          </cell>
          <cell r="ED928">
            <v>0</v>
          </cell>
          <cell r="EE928">
            <v>0</v>
          </cell>
          <cell r="EF928">
            <v>0</v>
          </cell>
        </row>
        <row r="929">
          <cell r="DH929">
            <v>0</v>
          </cell>
          <cell r="DI929">
            <v>0</v>
          </cell>
          <cell r="DJ929">
            <v>0</v>
          </cell>
          <cell r="DK929">
            <v>0</v>
          </cell>
          <cell r="DL929">
            <v>0</v>
          </cell>
          <cell r="DM929">
            <v>0</v>
          </cell>
          <cell r="DN929">
            <v>0</v>
          </cell>
          <cell r="DO929">
            <v>0</v>
          </cell>
          <cell r="DP929">
            <v>0</v>
          </cell>
          <cell r="DQ929">
            <v>0</v>
          </cell>
          <cell r="DR929">
            <v>0</v>
          </cell>
          <cell r="DS929">
            <v>0</v>
          </cell>
          <cell r="DU929">
            <v>0</v>
          </cell>
          <cell r="DV929">
            <v>0</v>
          </cell>
          <cell r="DW929">
            <v>0</v>
          </cell>
          <cell r="DX929">
            <v>0</v>
          </cell>
          <cell r="DY929">
            <v>0</v>
          </cell>
          <cell r="DZ929">
            <v>0</v>
          </cell>
          <cell r="EA929">
            <v>0</v>
          </cell>
          <cell r="EB929">
            <v>0</v>
          </cell>
          <cell r="EC929">
            <v>0</v>
          </cell>
          <cell r="ED929">
            <v>0</v>
          </cell>
          <cell r="EE929">
            <v>0</v>
          </cell>
          <cell r="EF929">
            <v>0</v>
          </cell>
        </row>
        <row r="930">
          <cell r="DH930">
            <v>0</v>
          </cell>
          <cell r="DI930">
            <v>0</v>
          </cell>
          <cell r="DJ930">
            <v>0</v>
          </cell>
          <cell r="DK930">
            <v>0</v>
          </cell>
          <cell r="DL930">
            <v>0</v>
          </cell>
          <cell r="DM930">
            <v>0</v>
          </cell>
          <cell r="DN930">
            <v>0</v>
          </cell>
          <cell r="DO930">
            <v>0</v>
          </cell>
          <cell r="DP930">
            <v>0</v>
          </cell>
          <cell r="DQ930">
            <v>0</v>
          </cell>
          <cell r="DR930">
            <v>0</v>
          </cell>
          <cell r="DS930">
            <v>0</v>
          </cell>
          <cell r="DU930">
            <v>0</v>
          </cell>
          <cell r="DV930">
            <v>0</v>
          </cell>
          <cell r="DW930">
            <v>0</v>
          </cell>
          <cell r="DX930">
            <v>0</v>
          </cell>
          <cell r="DY930">
            <v>0</v>
          </cell>
          <cell r="DZ930">
            <v>0</v>
          </cell>
          <cell r="EA930">
            <v>0</v>
          </cell>
          <cell r="EB930">
            <v>0</v>
          </cell>
          <cell r="EC930">
            <v>0</v>
          </cell>
          <cell r="ED930">
            <v>0</v>
          </cell>
          <cell r="EE930">
            <v>0</v>
          </cell>
          <cell r="EF930">
            <v>0</v>
          </cell>
        </row>
        <row r="931">
          <cell r="DH931">
            <v>0</v>
          </cell>
          <cell r="DI931">
            <v>0</v>
          </cell>
          <cell r="DJ931">
            <v>0</v>
          </cell>
          <cell r="DK931">
            <v>0</v>
          </cell>
          <cell r="DL931">
            <v>0</v>
          </cell>
          <cell r="DM931">
            <v>0</v>
          </cell>
          <cell r="DN931">
            <v>0</v>
          </cell>
          <cell r="DO931">
            <v>0</v>
          </cell>
          <cell r="DP931">
            <v>0</v>
          </cell>
          <cell r="DQ931">
            <v>0</v>
          </cell>
          <cell r="DR931">
            <v>0</v>
          </cell>
          <cell r="DS931">
            <v>0</v>
          </cell>
          <cell r="DU931">
            <v>0</v>
          </cell>
          <cell r="DV931">
            <v>0</v>
          </cell>
          <cell r="DW931">
            <v>0</v>
          </cell>
          <cell r="DX931">
            <v>0</v>
          </cell>
          <cell r="DY931">
            <v>0</v>
          </cell>
          <cell r="DZ931">
            <v>0</v>
          </cell>
          <cell r="EA931">
            <v>0</v>
          </cell>
          <cell r="EB931">
            <v>0</v>
          </cell>
          <cell r="EC931">
            <v>0</v>
          </cell>
          <cell r="ED931">
            <v>0</v>
          </cell>
          <cell r="EE931">
            <v>0</v>
          </cell>
          <cell r="EF931">
            <v>0</v>
          </cell>
        </row>
        <row r="932">
          <cell r="DH932">
            <v>0</v>
          </cell>
          <cell r="DI932">
            <v>0</v>
          </cell>
          <cell r="DJ932">
            <v>0</v>
          </cell>
          <cell r="DK932">
            <v>0</v>
          </cell>
          <cell r="DL932">
            <v>0</v>
          </cell>
          <cell r="DM932">
            <v>0</v>
          </cell>
          <cell r="DN932">
            <v>0</v>
          </cell>
          <cell r="DO932">
            <v>0</v>
          </cell>
          <cell r="DP932">
            <v>0</v>
          </cell>
          <cell r="DQ932">
            <v>0</v>
          </cell>
          <cell r="DR932">
            <v>0</v>
          </cell>
          <cell r="DS932">
            <v>0</v>
          </cell>
          <cell r="DU932">
            <v>0</v>
          </cell>
          <cell r="DV932">
            <v>0</v>
          </cell>
          <cell r="DW932">
            <v>0</v>
          </cell>
          <cell r="DX932">
            <v>0</v>
          </cell>
          <cell r="DY932">
            <v>0</v>
          </cell>
          <cell r="DZ932">
            <v>0</v>
          </cell>
          <cell r="EA932">
            <v>0</v>
          </cell>
          <cell r="EB932">
            <v>0</v>
          </cell>
          <cell r="EC932">
            <v>0</v>
          </cell>
          <cell r="ED932">
            <v>0</v>
          </cell>
          <cell r="EE932">
            <v>0</v>
          </cell>
          <cell r="EF932">
            <v>0</v>
          </cell>
        </row>
        <row r="933">
          <cell r="DH933">
            <v>0</v>
          </cell>
          <cell r="DI933">
            <v>0</v>
          </cell>
          <cell r="DJ933">
            <v>0</v>
          </cell>
          <cell r="DK933">
            <v>0</v>
          </cell>
          <cell r="DL933">
            <v>0</v>
          </cell>
          <cell r="DM933">
            <v>0</v>
          </cell>
          <cell r="DN933">
            <v>0</v>
          </cell>
          <cell r="DO933">
            <v>0</v>
          </cell>
          <cell r="DP933">
            <v>0</v>
          </cell>
          <cell r="DQ933">
            <v>0</v>
          </cell>
          <cell r="DR933">
            <v>0</v>
          </cell>
          <cell r="DS933">
            <v>0</v>
          </cell>
          <cell r="DU933">
            <v>0</v>
          </cell>
          <cell r="DV933">
            <v>0</v>
          </cell>
          <cell r="DW933">
            <v>0</v>
          </cell>
          <cell r="DX933">
            <v>0</v>
          </cell>
          <cell r="DY933">
            <v>0</v>
          </cell>
          <cell r="DZ933">
            <v>0</v>
          </cell>
          <cell r="EA933">
            <v>0</v>
          </cell>
          <cell r="EB933">
            <v>0</v>
          </cell>
          <cell r="EC933">
            <v>0</v>
          </cell>
          <cell r="ED933">
            <v>0</v>
          </cell>
          <cell r="EE933">
            <v>0</v>
          </cell>
          <cell r="EF933">
            <v>0</v>
          </cell>
        </row>
        <row r="934">
          <cell r="DH934">
            <v>0</v>
          </cell>
          <cell r="DI934">
            <v>0</v>
          </cell>
          <cell r="DJ934">
            <v>0</v>
          </cell>
          <cell r="DK934">
            <v>0</v>
          </cell>
          <cell r="DL934">
            <v>0</v>
          </cell>
          <cell r="DM934">
            <v>0</v>
          </cell>
          <cell r="DN934">
            <v>0</v>
          </cell>
          <cell r="DO934">
            <v>0</v>
          </cell>
          <cell r="DP934">
            <v>0</v>
          </cell>
          <cell r="DQ934">
            <v>0</v>
          </cell>
          <cell r="DR934">
            <v>0</v>
          </cell>
          <cell r="DS934">
            <v>0</v>
          </cell>
          <cell r="DU934">
            <v>0</v>
          </cell>
          <cell r="DV934">
            <v>0</v>
          </cell>
          <cell r="DW934">
            <v>0</v>
          </cell>
          <cell r="DX934">
            <v>0</v>
          </cell>
          <cell r="DY934">
            <v>0</v>
          </cell>
          <cell r="DZ934">
            <v>0</v>
          </cell>
          <cell r="EA934">
            <v>0</v>
          </cell>
          <cell r="EB934">
            <v>0</v>
          </cell>
          <cell r="EC934">
            <v>0</v>
          </cell>
          <cell r="ED934">
            <v>0</v>
          </cell>
          <cell r="EE934">
            <v>0</v>
          </cell>
          <cell r="EF934">
            <v>0</v>
          </cell>
        </row>
        <row r="935">
          <cell r="DH935">
            <v>0</v>
          </cell>
          <cell r="DI935">
            <v>0</v>
          </cell>
          <cell r="DJ935">
            <v>0</v>
          </cell>
          <cell r="DK935">
            <v>0</v>
          </cell>
          <cell r="DL935">
            <v>0</v>
          </cell>
          <cell r="DM935">
            <v>0</v>
          </cell>
          <cell r="DN935">
            <v>0</v>
          </cell>
          <cell r="DO935">
            <v>0</v>
          </cell>
          <cell r="DP935">
            <v>0</v>
          </cell>
          <cell r="DQ935">
            <v>0</v>
          </cell>
          <cell r="DR935">
            <v>0</v>
          </cell>
          <cell r="DS935">
            <v>0</v>
          </cell>
          <cell r="DU935">
            <v>0</v>
          </cell>
          <cell r="DV935">
            <v>0</v>
          </cell>
          <cell r="DW935">
            <v>0</v>
          </cell>
          <cell r="DX935">
            <v>0</v>
          </cell>
          <cell r="DY935">
            <v>0</v>
          </cell>
          <cell r="DZ935">
            <v>0</v>
          </cell>
          <cell r="EA935">
            <v>0</v>
          </cell>
          <cell r="EB935">
            <v>0</v>
          </cell>
          <cell r="EC935">
            <v>0</v>
          </cell>
          <cell r="ED935">
            <v>0</v>
          </cell>
          <cell r="EE935">
            <v>0</v>
          </cell>
          <cell r="EF935">
            <v>0</v>
          </cell>
        </row>
        <row r="936">
          <cell r="DH936">
            <v>0</v>
          </cell>
          <cell r="DI936">
            <v>0</v>
          </cell>
          <cell r="DJ936">
            <v>0</v>
          </cell>
          <cell r="DK936">
            <v>0</v>
          </cell>
          <cell r="DL936">
            <v>0</v>
          </cell>
          <cell r="DM936">
            <v>0</v>
          </cell>
          <cell r="DN936">
            <v>0</v>
          </cell>
          <cell r="DO936">
            <v>0</v>
          </cell>
          <cell r="DP936">
            <v>0</v>
          </cell>
          <cell r="DQ936">
            <v>0</v>
          </cell>
          <cell r="DR936">
            <v>0</v>
          </cell>
          <cell r="DS936">
            <v>0</v>
          </cell>
          <cell r="DU936">
            <v>0</v>
          </cell>
          <cell r="DV936">
            <v>0</v>
          </cell>
          <cell r="DW936">
            <v>0</v>
          </cell>
          <cell r="DX936">
            <v>0</v>
          </cell>
          <cell r="DY936">
            <v>0</v>
          </cell>
          <cell r="DZ936">
            <v>0</v>
          </cell>
          <cell r="EA936">
            <v>0</v>
          </cell>
          <cell r="EB936">
            <v>0</v>
          </cell>
          <cell r="EC936">
            <v>0</v>
          </cell>
          <cell r="ED936">
            <v>0</v>
          </cell>
          <cell r="EE936">
            <v>0</v>
          </cell>
          <cell r="EF936">
            <v>0</v>
          </cell>
        </row>
        <row r="937">
          <cell r="DH937">
            <v>0</v>
          </cell>
          <cell r="DI937">
            <v>0</v>
          </cell>
          <cell r="DJ937">
            <v>0</v>
          </cell>
          <cell r="DK937">
            <v>0</v>
          </cell>
          <cell r="DL937">
            <v>0</v>
          </cell>
          <cell r="DM937">
            <v>0</v>
          </cell>
          <cell r="DN937">
            <v>0</v>
          </cell>
          <cell r="DO937">
            <v>0</v>
          </cell>
          <cell r="DP937">
            <v>0</v>
          </cell>
          <cell r="DQ937">
            <v>0</v>
          </cell>
          <cell r="DR937">
            <v>0</v>
          </cell>
          <cell r="DS937">
            <v>0</v>
          </cell>
          <cell r="DU937">
            <v>0</v>
          </cell>
          <cell r="DV937">
            <v>0</v>
          </cell>
          <cell r="DW937">
            <v>0</v>
          </cell>
          <cell r="DX937">
            <v>0</v>
          </cell>
          <cell r="DY937">
            <v>0</v>
          </cell>
          <cell r="DZ937">
            <v>0</v>
          </cell>
          <cell r="EA937">
            <v>0</v>
          </cell>
          <cell r="EB937">
            <v>0</v>
          </cell>
          <cell r="EC937">
            <v>0</v>
          </cell>
          <cell r="ED937">
            <v>0</v>
          </cell>
          <cell r="EE937">
            <v>0</v>
          </cell>
          <cell r="EF937">
            <v>0</v>
          </cell>
        </row>
        <row r="938">
          <cell r="DH938">
            <v>0</v>
          </cell>
          <cell r="DI938">
            <v>0</v>
          </cell>
          <cell r="DJ938">
            <v>0</v>
          </cell>
          <cell r="DK938">
            <v>0</v>
          </cell>
          <cell r="DL938">
            <v>0</v>
          </cell>
          <cell r="DM938">
            <v>0</v>
          </cell>
          <cell r="DN938">
            <v>0</v>
          </cell>
          <cell r="DO938">
            <v>0</v>
          </cell>
          <cell r="DP938">
            <v>0</v>
          </cell>
          <cell r="DQ938">
            <v>0</v>
          </cell>
          <cell r="DR938">
            <v>0</v>
          </cell>
          <cell r="DS938">
            <v>0</v>
          </cell>
          <cell r="DU938">
            <v>0</v>
          </cell>
          <cell r="DV938">
            <v>0</v>
          </cell>
          <cell r="DW938">
            <v>0</v>
          </cell>
          <cell r="DX938">
            <v>0</v>
          </cell>
          <cell r="DY938">
            <v>0</v>
          </cell>
          <cell r="DZ938">
            <v>0</v>
          </cell>
          <cell r="EA938">
            <v>0</v>
          </cell>
          <cell r="EB938">
            <v>0</v>
          </cell>
          <cell r="EC938">
            <v>0</v>
          </cell>
          <cell r="ED938">
            <v>0</v>
          </cell>
          <cell r="EE938">
            <v>0</v>
          </cell>
          <cell r="EF938">
            <v>0</v>
          </cell>
        </row>
        <row r="939">
          <cell r="DH939">
            <v>0</v>
          </cell>
          <cell r="DI939">
            <v>0</v>
          </cell>
          <cell r="DJ939">
            <v>0</v>
          </cell>
          <cell r="DK939">
            <v>0</v>
          </cell>
          <cell r="DL939">
            <v>0</v>
          </cell>
          <cell r="DM939">
            <v>0</v>
          </cell>
          <cell r="DN939">
            <v>0</v>
          </cell>
          <cell r="DO939">
            <v>0</v>
          </cell>
          <cell r="DP939">
            <v>0</v>
          </cell>
          <cell r="DQ939">
            <v>0</v>
          </cell>
          <cell r="DR939">
            <v>0</v>
          </cell>
          <cell r="DS939">
            <v>0</v>
          </cell>
          <cell r="DU939">
            <v>0</v>
          </cell>
          <cell r="DV939">
            <v>0</v>
          </cell>
          <cell r="DW939">
            <v>0</v>
          </cell>
          <cell r="DX939">
            <v>0</v>
          </cell>
          <cell r="DY939">
            <v>0</v>
          </cell>
          <cell r="DZ939">
            <v>0</v>
          </cell>
          <cell r="EA939">
            <v>0</v>
          </cell>
          <cell r="EB939">
            <v>0</v>
          </cell>
          <cell r="EC939">
            <v>0</v>
          </cell>
          <cell r="ED939">
            <v>0</v>
          </cell>
          <cell r="EE939">
            <v>0</v>
          </cell>
          <cell r="EF939">
            <v>0</v>
          </cell>
        </row>
        <row r="940">
          <cell r="DH940">
            <v>0</v>
          </cell>
          <cell r="DI940">
            <v>0</v>
          </cell>
          <cell r="DJ940">
            <v>0</v>
          </cell>
          <cell r="DK940">
            <v>0</v>
          </cell>
          <cell r="DL940">
            <v>0</v>
          </cell>
          <cell r="DM940">
            <v>0</v>
          </cell>
          <cell r="DN940">
            <v>0</v>
          </cell>
          <cell r="DO940">
            <v>0</v>
          </cell>
          <cell r="DP940">
            <v>0</v>
          </cell>
          <cell r="DQ940">
            <v>0</v>
          </cell>
          <cell r="DR940">
            <v>0</v>
          </cell>
          <cell r="DS940">
            <v>0</v>
          </cell>
          <cell r="DU940">
            <v>0</v>
          </cell>
          <cell r="DV940">
            <v>0</v>
          </cell>
          <cell r="DW940">
            <v>0</v>
          </cell>
          <cell r="DX940">
            <v>0</v>
          </cell>
          <cell r="DY940">
            <v>0</v>
          </cell>
          <cell r="DZ940">
            <v>0</v>
          </cell>
          <cell r="EA940">
            <v>0</v>
          </cell>
          <cell r="EB940">
            <v>0</v>
          </cell>
          <cell r="EC940">
            <v>0</v>
          </cell>
          <cell r="ED940">
            <v>0</v>
          </cell>
          <cell r="EE940">
            <v>0</v>
          </cell>
          <cell r="EF940">
            <v>0</v>
          </cell>
        </row>
        <row r="941">
          <cell r="DH941">
            <v>0</v>
          </cell>
          <cell r="DI941">
            <v>0</v>
          </cell>
          <cell r="DJ941">
            <v>0</v>
          </cell>
          <cell r="DK941">
            <v>0</v>
          </cell>
          <cell r="DL941">
            <v>0</v>
          </cell>
          <cell r="DM941">
            <v>0</v>
          </cell>
          <cell r="DN941">
            <v>0</v>
          </cell>
          <cell r="DO941">
            <v>0</v>
          </cell>
          <cell r="DP941">
            <v>0</v>
          </cell>
          <cell r="DQ941">
            <v>0</v>
          </cell>
          <cell r="DR941">
            <v>0</v>
          </cell>
          <cell r="DS941">
            <v>0</v>
          </cell>
          <cell r="DU941">
            <v>0</v>
          </cell>
          <cell r="DV941">
            <v>0</v>
          </cell>
          <cell r="DW941">
            <v>0</v>
          </cell>
          <cell r="DX941">
            <v>0</v>
          </cell>
          <cell r="DY941">
            <v>0</v>
          </cell>
          <cell r="DZ941">
            <v>0</v>
          </cell>
          <cell r="EA941">
            <v>0</v>
          </cell>
          <cell r="EB941">
            <v>0</v>
          </cell>
          <cell r="EC941">
            <v>0</v>
          </cell>
          <cell r="ED941">
            <v>0</v>
          </cell>
          <cell r="EE941">
            <v>0</v>
          </cell>
          <cell r="EF941">
            <v>0</v>
          </cell>
        </row>
        <row r="942">
          <cell r="DH942">
            <v>0</v>
          </cell>
          <cell r="DI942">
            <v>0</v>
          </cell>
          <cell r="DJ942">
            <v>0</v>
          </cell>
          <cell r="DK942">
            <v>0</v>
          </cell>
          <cell r="DL942">
            <v>0</v>
          </cell>
          <cell r="DM942">
            <v>0</v>
          </cell>
          <cell r="DN942">
            <v>0</v>
          </cell>
          <cell r="DO942">
            <v>0</v>
          </cell>
          <cell r="DP942">
            <v>0</v>
          </cell>
          <cell r="DQ942">
            <v>0</v>
          </cell>
          <cell r="DR942">
            <v>0</v>
          </cell>
          <cell r="DS942">
            <v>0</v>
          </cell>
          <cell r="DU942">
            <v>0</v>
          </cell>
          <cell r="DV942">
            <v>0</v>
          </cell>
          <cell r="DW942">
            <v>0</v>
          </cell>
          <cell r="DX942">
            <v>0</v>
          </cell>
          <cell r="DY942">
            <v>0</v>
          </cell>
          <cell r="DZ942">
            <v>0</v>
          </cell>
          <cell r="EA942">
            <v>0</v>
          </cell>
          <cell r="EB942">
            <v>0</v>
          </cell>
          <cell r="EC942">
            <v>0</v>
          </cell>
          <cell r="ED942">
            <v>0</v>
          </cell>
          <cell r="EE942">
            <v>0</v>
          </cell>
          <cell r="EF942">
            <v>0</v>
          </cell>
        </row>
        <row r="943">
          <cell r="DH943">
            <v>0</v>
          </cell>
          <cell r="DI943">
            <v>0</v>
          </cell>
          <cell r="DJ943">
            <v>0</v>
          </cell>
          <cell r="DK943">
            <v>0</v>
          </cell>
          <cell r="DL943">
            <v>0</v>
          </cell>
          <cell r="DM943">
            <v>0</v>
          </cell>
          <cell r="DN943">
            <v>0</v>
          </cell>
          <cell r="DO943">
            <v>0</v>
          </cell>
          <cell r="DP943">
            <v>0</v>
          </cell>
          <cell r="DQ943">
            <v>0</v>
          </cell>
          <cell r="DR943">
            <v>0</v>
          </cell>
          <cell r="DS943">
            <v>0</v>
          </cell>
          <cell r="DU943">
            <v>0</v>
          </cell>
          <cell r="DV943">
            <v>0</v>
          </cell>
          <cell r="DW943">
            <v>0</v>
          </cell>
          <cell r="DX943">
            <v>0</v>
          </cell>
          <cell r="DY943">
            <v>0</v>
          </cell>
          <cell r="DZ943">
            <v>0</v>
          </cell>
          <cell r="EA943">
            <v>0</v>
          </cell>
          <cell r="EB943">
            <v>0</v>
          </cell>
          <cell r="EC943">
            <v>0</v>
          </cell>
          <cell r="ED943">
            <v>0</v>
          </cell>
          <cell r="EE943">
            <v>0</v>
          </cell>
          <cell r="EF943">
            <v>0</v>
          </cell>
        </row>
        <row r="944">
          <cell r="DH944">
            <v>0</v>
          </cell>
          <cell r="DI944">
            <v>0</v>
          </cell>
          <cell r="DJ944">
            <v>0</v>
          </cell>
          <cell r="DK944">
            <v>0</v>
          </cell>
          <cell r="DL944">
            <v>0</v>
          </cell>
          <cell r="DM944">
            <v>0</v>
          </cell>
          <cell r="DN944">
            <v>0</v>
          </cell>
          <cell r="DO944">
            <v>0</v>
          </cell>
          <cell r="DP944">
            <v>0</v>
          </cell>
          <cell r="DQ944">
            <v>0</v>
          </cell>
          <cell r="DR944">
            <v>0</v>
          </cell>
          <cell r="DS944">
            <v>0</v>
          </cell>
          <cell r="DU944">
            <v>0</v>
          </cell>
          <cell r="DV944">
            <v>0</v>
          </cell>
          <cell r="DW944">
            <v>0</v>
          </cell>
          <cell r="DX944">
            <v>0</v>
          </cell>
          <cell r="DY944">
            <v>0</v>
          </cell>
          <cell r="DZ944">
            <v>0</v>
          </cell>
          <cell r="EA944">
            <v>0</v>
          </cell>
          <cell r="EB944">
            <v>0</v>
          </cell>
          <cell r="EC944">
            <v>0</v>
          </cell>
          <cell r="ED944">
            <v>0</v>
          </cell>
          <cell r="EE944">
            <v>0</v>
          </cell>
          <cell r="EF944">
            <v>0</v>
          </cell>
        </row>
        <row r="945">
          <cell r="DH945">
            <v>0</v>
          </cell>
          <cell r="DI945">
            <v>0</v>
          </cell>
          <cell r="DJ945">
            <v>0</v>
          </cell>
          <cell r="DK945">
            <v>0</v>
          </cell>
          <cell r="DL945">
            <v>0</v>
          </cell>
          <cell r="DM945">
            <v>0</v>
          </cell>
          <cell r="DN945">
            <v>0</v>
          </cell>
          <cell r="DO945">
            <v>0</v>
          </cell>
          <cell r="DP945">
            <v>0</v>
          </cell>
          <cell r="DQ945">
            <v>0</v>
          </cell>
          <cell r="DR945">
            <v>0</v>
          </cell>
          <cell r="DS945">
            <v>0</v>
          </cell>
          <cell r="DU945">
            <v>0</v>
          </cell>
          <cell r="DV945">
            <v>0</v>
          </cell>
          <cell r="DW945">
            <v>0</v>
          </cell>
          <cell r="DX945">
            <v>0</v>
          </cell>
          <cell r="DY945">
            <v>0</v>
          </cell>
          <cell r="DZ945">
            <v>0</v>
          </cell>
          <cell r="EA945">
            <v>0</v>
          </cell>
          <cell r="EB945">
            <v>0</v>
          </cell>
          <cell r="EC945">
            <v>0</v>
          </cell>
          <cell r="ED945">
            <v>0</v>
          </cell>
          <cell r="EE945">
            <v>0</v>
          </cell>
          <cell r="EF945">
            <v>0</v>
          </cell>
        </row>
        <row r="946">
          <cell r="DH946">
            <v>0</v>
          </cell>
          <cell r="DI946">
            <v>0</v>
          </cell>
          <cell r="DJ946">
            <v>0</v>
          </cell>
          <cell r="DK946">
            <v>0</v>
          </cell>
          <cell r="DL946">
            <v>0</v>
          </cell>
          <cell r="DM946">
            <v>0</v>
          </cell>
          <cell r="DN946">
            <v>0</v>
          </cell>
          <cell r="DO946">
            <v>0</v>
          </cell>
          <cell r="DP946">
            <v>0</v>
          </cell>
          <cell r="DQ946">
            <v>0</v>
          </cell>
          <cell r="DR946">
            <v>0</v>
          </cell>
          <cell r="DS946">
            <v>0</v>
          </cell>
          <cell r="DU946">
            <v>0</v>
          </cell>
          <cell r="DV946">
            <v>0</v>
          </cell>
          <cell r="DW946">
            <v>0</v>
          </cell>
          <cell r="DX946">
            <v>0</v>
          </cell>
          <cell r="DY946">
            <v>0</v>
          </cell>
          <cell r="DZ946">
            <v>0</v>
          </cell>
          <cell r="EA946">
            <v>0</v>
          </cell>
          <cell r="EB946">
            <v>0</v>
          </cell>
          <cell r="EC946">
            <v>0</v>
          </cell>
          <cell r="ED946">
            <v>0</v>
          </cell>
          <cell r="EE946">
            <v>0</v>
          </cell>
          <cell r="EF946">
            <v>0</v>
          </cell>
        </row>
        <row r="947">
          <cell r="DH947">
            <v>0</v>
          </cell>
          <cell r="DI947">
            <v>0</v>
          </cell>
          <cell r="DJ947">
            <v>0</v>
          </cell>
          <cell r="DK947">
            <v>0</v>
          </cell>
          <cell r="DL947">
            <v>0</v>
          </cell>
          <cell r="DM947">
            <v>0</v>
          </cell>
          <cell r="DN947">
            <v>0</v>
          </cell>
          <cell r="DO947">
            <v>0</v>
          </cell>
          <cell r="DP947">
            <v>0</v>
          </cell>
          <cell r="DQ947">
            <v>0</v>
          </cell>
          <cell r="DR947">
            <v>0</v>
          </cell>
          <cell r="DS947">
            <v>0</v>
          </cell>
          <cell r="DU947">
            <v>0</v>
          </cell>
          <cell r="DV947">
            <v>0</v>
          </cell>
          <cell r="DW947">
            <v>0</v>
          </cell>
          <cell r="DX947">
            <v>0</v>
          </cell>
          <cell r="DY947">
            <v>0</v>
          </cell>
          <cell r="DZ947">
            <v>0</v>
          </cell>
          <cell r="EA947">
            <v>0</v>
          </cell>
          <cell r="EB947">
            <v>0</v>
          </cell>
          <cell r="EC947">
            <v>0</v>
          </cell>
          <cell r="ED947">
            <v>0</v>
          </cell>
          <cell r="EE947">
            <v>0</v>
          </cell>
          <cell r="EF947">
            <v>0</v>
          </cell>
        </row>
        <row r="948">
          <cell r="DH948">
            <v>0</v>
          </cell>
          <cell r="DI948">
            <v>0</v>
          </cell>
          <cell r="DJ948">
            <v>0</v>
          </cell>
          <cell r="DK948">
            <v>0</v>
          </cell>
          <cell r="DL948">
            <v>0</v>
          </cell>
          <cell r="DM948">
            <v>0</v>
          </cell>
          <cell r="DN948">
            <v>0</v>
          </cell>
          <cell r="DO948">
            <v>0</v>
          </cell>
          <cell r="DP948">
            <v>0</v>
          </cell>
          <cell r="DQ948">
            <v>0</v>
          </cell>
          <cell r="DR948">
            <v>0</v>
          </cell>
          <cell r="DS948">
            <v>0</v>
          </cell>
          <cell r="DU948">
            <v>0</v>
          </cell>
          <cell r="DV948">
            <v>0</v>
          </cell>
          <cell r="DW948">
            <v>0</v>
          </cell>
          <cell r="DX948">
            <v>0</v>
          </cell>
          <cell r="DY948">
            <v>0</v>
          </cell>
          <cell r="DZ948">
            <v>0</v>
          </cell>
          <cell r="EA948">
            <v>0</v>
          </cell>
          <cell r="EB948">
            <v>0</v>
          </cell>
          <cell r="EC948">
            <v>0</v>
          </cell>
          <cell r="ED948">
            <v>0</v>
          </cell>
          <cell r="EE948">
            <v>0</v>
          </cell>
          <cell r="EF948">
            <v>0</v>
          </cell>
        </row>
        <row r="949">
          <cell r="DH949">
            <v>0</v>
          </cell>
          <cell r="DI949">
            <v>0</v>
          </cell>
          <cell r="DJ949">
            <v>0</v>
          </cell>
          <cell r="DK949">
            <v>0</v>
          </cell>
          <cell r="DL949">
            <v>0</v>
          </cell>
          <cell r="DM949">
            <v>0</v>
          </cell>
          <cell r="DN949">
            <v>0</v>
          </cell>
          <cell r="DO949">
            <v>0</v>
          </cell>
          <cell r="DP949">
            <v>0</v>
          </cell>
          <cell r="DQ949">
            <v>0</v>
          </cell>
          <cell r="DR949">
            <v>0</v>
          </cell>
          <cell r="DS949">
            <v>0</v>
          </cell>
          <cell r="DU949">
            <v>0</v>
          </cell>
          <cell r="DV949">
            <v>0</v>
          </cell>
          <cell r="DW949">
            <v>0</v>
          </cell>
          <cell r="DX949">
            <v>0</v>
          </cell>
          <cell r="DY949">
            <v>0</v>
          </cell>
          <cell r="DZ949">
            <v>0</v>
          </cell>
          <cell r="EA949">
            <v>0</v>
          </cell>
          <cell r="EB949">
            <v>0</v>
          </cell>
          <cell r="EC949">
            <v>0</v>
          </cell>
          <cell r="ED949">
            <v>0</v>
          </cell>
          <cell r="EE949">
            <v>0</v>
          </cell>
          <cell r="EF949">
            <v>0</v>
          </cell>
        </row>
        <row r="950">
          <cell r="DH950">
            <v>0</v>
          </cell>
          <cell r="DI950">
            <v>0</v>
          </cell>
          <cell r="DJ950">
            <v>0</v>
          </cell>
          <cell r="DK950">
            <v>0</v>
          </cell>
          <cell r="DL950">
            <v>0</v>
          </cell>
          <cell r="DM950">
            <v>0</v>
          </cell>
          <cell r="DN950">
            <v>0</v>
          </cell>
          <cell r="DO950">
            <v>0</v>
          </cell>
          <cell r="DP950">
            <v>0</v>
          </cell>
          <cell r="DQ950">
            <v>0</v>
          </cell>
          <cell r="DR950">
            <v>0</v>
          </cell>
          <cell r="DS950">
            <v>0</v>
          </cell>
          <cell r="DU950">
            <v>0</v>
          </cell>
          <cell r="DV950">
            <v>0</v>
          </cell>
          <cell r="DW950">
            <v>0</v>
          </cell>
          <cell r="DX950">
            <v>0</v>
          </cell>
          <cell r="DY950">
            <v>0</v>
          </cell>
          <cell r="DZ950">
            <v>0</v>
          </cell>
          <cell r="EA950">
            <v>0</v>
          </cell>
          <cell r="EB950">
            <v>0</v>
          </cell>
          <cell r="EC950">
            <v>0</v>
          </cell>
          <cell r="ED950">
            <v>0</v>
          </cell>
          <cell r="EE950">
            <v>0</v>
          </cell>
          <cell r="EF950">
            <v>0</v>
          </cell>
        </row>
        <row r="951">
          <cell r="DH951">
            <v>0</v>
          </cell>
          <cell r="DI951">
            <v>0</v>
          </cell>
          <cell r="DJ951">
            <v>0</v>
          </cell>
          <cell r="DK951">
            <v>0</v>
          </cell>
          <cell r="DL951">
            <v>0</v>
          </cell>
          <cell r="DM951">
            <v>0</v>
          </cell>
          <cell r="DN951">
            <v>0</v>
          </cell>
          <cell r="DO951">
            <v>0</v>
          </cell>
          <cell r="DP951">
            <v>0</v>
          </cell>
          <cell r="DQ951">
            <v>0</v>
          </cell>
          <cell r="DR951">
            <v>0</v>
          </cell>
          <cell r="DS951">
            <v>0</v>
          </cell>
          <cell r="DU951">
            <v>0</v>
          </cell>
          <cell r="DV951">
            <v>0</v>
          </cell>
          <cell r="DW951">
            <v>0</v>
          </cell>
          <cell r="DX951">
            <v>0</v>
          </cell>
          <cell r="DY951">
            <v>0</v>
          </cell>
          <cell r="DZ951">
            <v>0</v>
          </cell>
          <cell r="EA951">
            <v>0</v>
          </cell>
          <cell r="EB951">
            <v>0</v>
          </cell>
          <cell r="EC951">
            <v>0</v>
          </cell>
          <cell r="ED951">
            <v>0</v>
          </cell>
          <cell r="EE951">
            <v>0</v>
          </cell>
          <cell r="EF951">
            <v>0</v>
          </cell>
        </row>
        <row r="952">
          <cell r="DH952">
            <v>0</v>
          </cell>
          <cell r="DI952">
            <v>0</v>
          </cell>
          <cell r="DJ952">
            <v>0</v>
          </cell>
          <cell r="DK952">
            <v>0</v>
          </cell>
          <cell r="DL952">
            <v>0</v>
          </cell>
          <cell r="DM952">
            <v>0</v>
          </cell>
          <cell r="DN952">
            <v>0</v>
          </cell>
          <cell r="DO952">
            <v>0</v>
          </cell>
          <cell r="DP952">
            <v>0</v>
          </cell>
          <cell r="DQ952">
            <v>0</v>
          </cell>
          <cell r="DR952">
            <v>0</v>
          </cell>
          <cell r="DS952">
            <v>0</v>
          </cell>
          <cell r="DU952">
            <v>0</v>
          </cell>
          <cell r="DV952">
            <v>0</v>
          </cell>
          <cell r="DW952">
            <v>0</v>
          </cell>
          <cell r="DX952">
            <v>0</v>
          </cell>
          <cell r="DY952">
            <v>0</v>
          </cell>
          <cell r="DZ952">
            <v>0</v>
          </cell>
          <cell r="EA952">
            <v>0</v>
          </cell>
          <cell r="EB952">
            <v>0</v>
          </cell>
          <cell r="EC952">
            <v>0</v>
          </cell>
          <cell r="ED952">
            <v>0</v>
          </cell>
          <cell r="EE952">
            <v>0</v>
          </cell>
          <cell r="EF952">
            <v>0</v>
          </cell>
        </row>
        <row r="953">
          <cell r="DH953">
            <v>0</v>
          </cell>
          <cell r="DI953">
            <v>0</v>
          </cell>
          <cell r="DJ953">
            <v>0</v>
          </cell>
          <cell r="DK953">
            <v>0</v>
          </cell>
          <cell r="DL953">
            <v>0</v>
          </cell>
          <cell r="DM953">
            <v>0</v>
          </cell>
          <cell r="DN953">
            <v>0</v>
          </cell>
          <cell r="DO953">
            <v>0</v>
          </cell>
          <cell r="DP953">
            <v>0</v>
          </cell>
          <cell r="DQ953">
            <v>0</v>
          </cell>
          <cell r="DR953">
            <v>0</v>
          </cell>
          <cell r="DS953">
            <v>0</v>
          </cell>
          <cell r="DU953">
            <v>0</v>
          </cell>
          <cell r="DV953">
            <v>0</v>
          </cell>
          <cell r="DW953">
            <v>0</v>
          </cell>
          <cell r="DX953">
            <v>0</v>
          </cell>
          <cell r="DY953">
            <v>0</v>
          </cell>
          <cell r="DZ953">
            <v>0</v>
          </cell>
          <cell r="EA953">
            <v>0</v>
          </cell>
          <cell r="EB953">
            <v>0</v>
          </cell>
          <cell r="EC953">
            <v>0</v>
          </cell>
          <cell r="ED953">
            <v>0</v>
          </cell>
          <cell r="EE953">
            <v>0</v>
          </cell>
          <cell r="EF953">
            <v>0</v>
          </cell>
        </row>
        <row r="954">
          <cell r="DH954">
            <v>0</v>
          </cell>
          <cell r="DI954">
            <v>0</v>
          </cell>
          <cell r="DJ954">
            <v>0</v>
          </cell>
          <cell r="DK954">
            <v>0</v>
          </cell>
          <cell r="DL954">
            <v>0</v>
          </cell>
          <cell r="DM954">
            <v>0</v>
          </cell>
          <cell r="DN954">
            <v>0</v>
          </cell>
          <cell r="DO954">
            <v>0</v>
          </cell>
          <cell r="DP954">
            <v>0</v>
          </cell>
          <cell r="DQ954">
            <v>0</v>
          </cell>
          <cell r="DR954">
            <v>0</v>
          </cell>
          <cell r="DS954">
            <v>0</v>
          </cell>
          <cell r="DU954">
            <v>0</v>
          </cell>
          <cell r="DV954">
            <v>0</v>
          </cell>
          <cell r="DW954">
            <v>0</v>
          </cell>
          <cell r="DX954">
            <v>0</v>
          </cell>
          <cell r="DY954">
            <v>0</v>
          </cell>
          <cell r="DZ954">
            <v>0</v>
          </cell>
          <cell r="EA954">
            <v>0</v>
          </cell>
          <cell r="EB954">
            <v>0</v>
          </cell>
          <cell r="EC954">
            <v>0</v>
          </cell>
          <cell r="ED954">
            <v>0</v>
          </cell>
          <cell r="EE954">
            <v>0</v>
          </cell>
          <cell r="EF954">
            <v>0</v>
          </cell>
        </row>
        <row r="955">
          <cell r="DH955">
            <v>0</v>
          </cell>
          <cell r="DI955">
            <v>0</v>
          </cell>
          <cell r="DJ955">
            <v>0</v>
          </cell>
          <cell r="DK955">
            <v>0</v>
          </cell>
          <cell r="DL955">
            <v>0</v>
          </cell>
          <cell r="DM955">
            <v>0</v>
          </cell>
          <cell r="DN955">
            <v>0</v>
          </cell>
          <cell r="DO955">
            <v>0</v>
          </cell>
          <cell r="DP955">
            <v>0</v>
          </cell>
          <cell r="DQ955">
            <v>0</v>
          </cell>
          <cell r="DR955">
            <v>0</v>
          </cell>
          <cell r="DS955">
            <v>0</v>
          </cell>
          <cell r="DU955">
            <v>0</v>
          </cell>
          <cell r="DV955">
            <v>0</v>
          </cell>
          <cell r="DW955">
            <v>0</v>
          </cell>
          <cell r="DX955">
            <v>0</v>
          </cell>
          <cell r="DY955">
            <v>0</v>
          </cell>
          <cell r="DZ955">
            <v>0</v>
          </cell>
          <cell r="EA955">
            <v>0</v>
          </cell>
          <cell r="EB955">
            <v>0</v>
          </cell>
          <cell r="EC955">
            <v>0</v>
          </cell>
          <cell r="ED955">
            <v>0</v>
          </cell>
          <cell r="EE955">
            <v>0</v>
          </cell>
          <cell r="EF955">
            <v>0</v>
          </cell>
        </row>
        <row r="956">
          <cell r="DH956">
            <v>0</v>
          </cell>
          <cell r="DI956">
            <v>0</v>
          </cell>
          <cell r="DJ956">
            <v>0</v>
          </cell>
          <cell r="DK956">
            <v>0</v>
          </cell>
          <cell r="DL956">
            <v>0</v>
          </cell>
          <cell r="DM956">
            <v>0</v>
          </cell>
          <cell r="DN956">
            <v>0</v>
          </cell>
          <cell r="DO956">
            <v>0</v>
          </cell>
          <cell r="DP956">
            <v>0</v>
          </cell>
          <cell r="DQ956">
            <v>0</v>
          </cell>
          <cell r="DR956">
            <v>0</v>
          </cell>
          <cell r="DS956">
            <v>0</v>
          </cell>
          <cell r="DU956">
            <v>0</v>
          </cell>
          <cell r="DV956">
            <v>0</v>
          </cell>
          <cell r="DW956">
            <v>0</v>
          </cell>
          <cell r="DX956">
            <v>0</v>
          </cell>
          <cell r="DY956">
            <v>0</v>
          </cell>
          <cell r="DZ956">
            <v>0</v>
          </cell>
          <cell r="EA956">
            <v>0</v>
          </cell>
          <cell r="EB956">
            <v>0</v>
          </cell>
          <cell r="EC956">
            <v>0</v>
          </cell>
          <cell r="ED956">
            <v>0</v>
          </cell>
          <cell r="EE956">
            <v>0</v>
          </cell>
          <cell r="EF956">
            <v>0</v>
          </cell>
        </row>
        <row r="957">
          <cell r="DH957">
            <v>0</v>
          </cell>
          <cell r="DI957">
            <v>0</v>
          </cell>
          <cell r="DJ957">
            <v>0</v>
          </cell>
          <cell r="DK957">
            <v>0</v>
          </cell>
          <cell r="DL957">
            <v>0</v>
          </cell>
          <cell r="DM957">
            <v>0</v>
          </cell>
          <cell r="DN957">
            <v>0</v>
          </cell>
          <cell r="DO957">
            <v>0</v>
          </cell>
          <cell r="DP957">
            <v>0</v>
          </cell>
          <cell r="DQ957">
            <v>0</v>
          </cell>
          <cell r="DR957">
            <v>0</v>
          </cell>
          <cell r="DS957">
            <v>0</v>
          </cell>
          <cell r="DU957">
            <v>0</v>
          </cell>
          <cell r="DV957">
            <v>0</v>
          </cell>
          <cell r="DW957">
            <v>0</v>
          </cell>
          <cell r="DX957">
            <v>0</v>
          </cell>
          <cell r="DY957">
            <v>0</v>
          </cell>
          <cell r="DZ957">
            <v>0</v>
          </cell>
          <cell r="EA957">
            <v>0</v>
          </cell>
          <cell r="EB957">
            <v>0</v>
          </cell>
          <cell r="EC957">
            <v>0</v>
          </cell>
          <cell r="ED957">
            <v>0</v>
          </cell>
          <cell r="EE957">
            <v>0</v>
          </cell>
          <cell r="EF957">
            <v>0</v>
          </cell>
        </row>
        <row r="958">
          <cell r="DH958">
            <v>0</v>
          </cell>
          <cell r="DI958">
            <v>0</v>
          </cell>
          <cell r="DJ958">
            <v>0</v>
          </cell>
          <cell r="DK958">
            <v>0</v>
          </cell>
          <cell r="DL958">
            <v>0</v>
          </cell>
          <cell r="DM958">
            <v>0</v>
          </cell>
          <cell r="DN958">
            <v>0</v>
          </cell>
          <cell r="DO958">
            <v>0</v>
          </cell>
          <cell r="DP958">
            <v>0</v>
          </cell>
          <cell r="DQ958">
            <v>0</v>
          </cell>
          <cell r="DR958">
            <v>0</v>
          </cell>
          <cell r="DS958">
            <v>0</v>
          </cell>
          <cell r="DU958">
            <v>0</v>
          </cell>
          <cell r="DV958">
            <v>0</v>
          </cell>
          <cell r="DW958">
            <v>0</v>
          </cell>
          <cell r="DX958">
            <v>0</v>
          </cell>
          <cell r="DY958">
            <v>0</v>
          </cell>
          <cell r="DZ958">
            <v>0</v>
          </cell>
          <cell r="EA958">
            <v>0</v>
          </cell>
          <cell r="EB958">
            <v>0</v>
          </cell>
          <cell r="EC958">
            <v>0</v>
          </cell>
          <cell r="ED958">
            <v>0</v>
          </cell>
          <cell r="EE958">
            <v>0</v>
          </cell>
          <cell r="EF958">
            <v>0</v>
          </cell>
        </row>
        <row r="959">
          <cell r="DH959">
            <v>0</v>
          </cell>
          <cell r="DI959">
            <v>0</v>
          </cell>
          <cell r="DJ959">
            <v>0</v>
          </cell>
          <cell r="DK959">
            <v>0</v>
          </cell>
          <cell r="DL959">
            <v>0</v>
          </cell>
          <cell r="DM959">
            <v>0</v>
          </cell>
          <cell r="DN959">
            <v>0</v>
          </cell>
          <cell r="DO959">
            <v>0</v>
          </cell>
          <cell r="DP959">
            <v>0</v>
          </cell>
          <cell r="DQ959">
            <v>0</v>
          </cell>
          <cell r="DR959">
            <v>0</v>
          </cell>
          <cell r="DS959">
            <v>0</v>
          </cell>
          <cell r="DU959">
            <v>0</v>
          </cell>
          <cell r="DV959">
            <v>0</v>
          </cell>
          <cell r="DW959">
            <v>0</v>
          </cell>
          <cell r="DX959">
            <v>0</v>
          </cell>
          <cell r="DY959">
            <v>0</v>
          </cell>
          <cell r="DZ959">
            <v>0</v>
          </cell>
          <cell r="EA959">
            <v>0</v>
          </cell>
          <cell r="EB959">
            <v>0</v>
          </cell>
          <cell r="EC959">
            <v>0</v>
          </cell>
          <cell r="ED959">
            <v>0</v>
          </cell>
          <cell r="EE959">
            <v>0</v>
          </cell>
          <cell r="EF959">
            <v>0</v>
          </cell>
        </row>
        <row r="960">
          <cell r="DH960">
            <v>0</v>
          </cell>
          <cell r="DI960">
            <v>0</v>
          </cell>
          <cell r="DJ960">
            <v>0</v>
          </cell>
          <cell r="DK960">
            <v>0</v>
          </cell>
          <cell r="DL960">
            <v>0</v>
          </cell>
          <cell r="DM960">
            <v>0</v>
          </cell>
          <cell r="DN960">
            <v>0</v>
          </cell>
          <cell r="DO960">
            <v>0</v>
          </cell>
          <cell r="DP960">
            <v>0</v>
          </cell>
          <cell r="DQ960">
            <v>0</v>
          </cell>
          <cell r="DR960">
            <v>0</v>
          </cell>
          <cell r="DS960">
            <v>0</v>
          </cell>
          <cell r="DU960">
            <v>0</v>
          </cell>
          <cell r="DV960">
            <v>0</v>
          </cell>
          <cell r="DW960">
            <v>0</v>
          </cell>
          <cell r="DX960">
            <v>0</v>
          </cell>
          <cell r="DY960">
            <v>0</v>
          </cell>
          <cell r="DZ960">
            <v>0</v>
          </cell>
          <cell r="EA960">
            <v>0</v>
          </cell>
          <cell r="EB960">
            <v>0</v>
          </cell>
          <cell r="EC960">
            <v>0</v>
          </cell>
          <cell r="ED960">
            <v>0</v>
          </cell>
          <cell r="EE960">
            <v>0</v>
          </cell>
          <cell r="EF960">
            <v>0</v>
          </cell>
        </row>
        <row r="961">
          <cell r="DH961">
            <v>0</v>
          </cell>
          <cell r="DI961">
            <v>0</v>
          </cell>
          <cell r="DJ961">
            <v>0</v>
          </cell>
          <cell r="DK961">
            <v>0</v>
          </cell>
          <cell r="DL961">
            <v>0</v>
          </cell>
          <cell r="DM961">
            <v>0</v>
          </cell>
          <cell r="DN961">
            <v>0</v>
          </cell>
          <cell r="DO961">
            <v>0</v>
          </cell>
          <cell r="DP961">
            <v>0</v>
          </cell>
          <cell r="DQ961">
            <v>0</v>
          </cell>
          <cell r="DR961">
            <v>0</v>
          </cell>
          <cell r="DS961">
            <v>0</v>
          </cell>
          <cell r="DU961">
            <v>0</v>
          </cell>
          <cell r="DV961">
            <v>0</v>
          </cell>
          <cell r="DW961">
            <v>0</v>
          </cell>
          <cell r="DX961">
            <v>0</v>
          </cell>
          <cell r="DY961">
            <v>0</v>
          </cell>
          <cell r="DZ961">
            <v>0</v>
          </cell>
          <cell r="EA961">
            <v>0</v>
          </cell>
          <cell r="EB961">
            <v>0</v>
          </cell>
          <cell r="EC961">
            <v>0</v>
          </cell>
          <cell r="ED961">
            <v>0</v>
          </cell>
          <cell r="EE961">
            <v>0</v>
          </cell>
          <cell r="EF961">
            <v>0</v>
          </cell>
        </row>
        <row r="962">
          <cell r="DH962">
            <v>0</v>
          </cell>
          <cell r="DI962">
            <v>0</v>
          </cell>
          <cell r="DJ962">
            <v>0</v>
          </cell>
          <cell r="DK962">
            <v>0</v>
          </cell>
          <cell r="DL962">
            <v>0</v>
          </cell>
          <cell r="DM962">
            <v>0</v>
          </cell>
          <cell r="DN962">
            <v>0</v>
          </cell>
          <cell r="DO962">
            <v>0</v>
          </cell>
          <cell r="DP962">
            <v>0</v>
          </cell>
          <cell r="DQ962">
            <v>0</v>
          </cell>
          <cell r="DR962">
            <v>0</v>
          </cell>
          <cell r="DS962">
            <v>0</v>
          </cell>
          <cell r="DU962">
            <v>0</v>
          </cell>
          <cell r="DV962">
            <v>0</v>
          </cell>
          <cell r="DW962">
            <v>0</v>
          </cell>
          <cell r="DX962">
            <v>0</v>
          </cell>
          <cell r="DY962">
            <v>0</v>
          </cell>
          <cell r="DZ962">
            <v>0</v>
          </cell>
          <cell r="EA962">
            <v>0</v>
          </cell>
          <cell r="EB962">
            <v>0</v>
          </cell>
          <cell r="EC962">
            <v>0</v>
          </cell>
          <cell r="ED962">
            <v>0</v>
          </cell>
          <cell r="EE962">
            <v>0</v>
          </cell>
          <cell r="EF962">
            <v>0</v>
          </cell>
        </row>
        <row r="963">
          <cell r="DH963">
            <v>0</v>
          </cell>
          <cell r="DI963">
            <v>0</v>
          </cell>
          <cell r="DJ963">
            <v>0</v>
          </cell>
          <cell r="DK963">
            <v>0</v>
          </cell>
          <cell r="DL963">
            <v>0</v>
          </cell>
          <cell r="DM963">
            <v>0</v>
          </cell>
          <cell r="DN963">
            <v>0</v>
          </cell>
          <cell r="DO963">
            <v>0</v>
          </cell>
          <cell r="DP963">
            <v>0</v>
          </cell>
          <cell r="DQ963">
            <v>0</v>
          </cell>
          <cell r="DR963">
            <v>0</v>
          </cell>
          <cell r="DS963">
            <v>0</v>
          </cell>
          <cell r="DU963">
            <v>0</v>
          </cell>
          <cell r="DV963">
            <v>0</v>
          </cell>
          <cell r="DW963">
            <v>0</v>
          </cell>
          <cell r="DX963">
            <v>0</v>
          </cell>
          <cell r="DY963">
            <v>0</v>
          </cell>
          <cell r="DZ963">
            <v>0</v>
          </cell>
          <cell r="EA963">
            <v>0</v>
          </cell>
          <cell r="EB963">
            <v>0</v>
          </cell>
          <cell r="EC963">
            <v>0</v>
          </cell>
          <cell r="ED963">
            <v>0</v>
          </cell>
          <cell r="EE963">
            <v>0</v>
          </cell>
          <cell r="EF963">
            <v>0</v>
          </cell>
        </row>
        <row r="964">
          <cell r="DH964">
            <v>0</v>
          </cell>
          <cell r="DI964">
            <v>0</v>
          </cell>
          <cell r="DJ964">
            <v>0</v>
          </cell>
          <cell r="DK964">
            <v>0</v>
          </cell>
          <cell r="DL964">
            <v>0</v>
          </cell>
          <cell r="DM964">
            <v>0</v>
          </cell>
          <cell r="DN964">
            <v>0</v>
          </cell>
          <cell r="DO964">
            <v>0</v>
          </cell>
          <cell r="DP964">
            <v>0</v>
          </cell>
          <cell r="DQ964">
            <v>0</v>
          </cell>
          <cell r="DR964">
            <v>0</v>
          </cell>
          <cell r="DS964">
            <v>0</v>
          </cell>
          <cell r="DU964">
            <v>0</v>
          </cell>
          <cell r="DV964">
            <v>0</v>
          </cell>
          <cell r="DW964">
            <v>0</v>
          </cell>
          <cell r="DX964">
            <v>0</v>
          </cell>
          <cell r="DY964">
            <v>0</v>
          </cell>
          <cell r="DZ964">
            <v>0</v>
          </cell>
          <cell r="EA964">
            <v>0</v>
          </cell>
          <cell r="EB964">
            <v>0</v>
          </cell>
          <cell r="EC964">
            <v>0</v>
          </cell>
          <cell r="ED964">
            <v>0</v>
          </cell>
          <cell r="EE964">
            <v>0</v>
          </cell>
          <cell r="EF964">
            <v>0</v>
          </cell>
        </row>
        <row r="965">
          <cell r="DH965">
            <v>0</v>
          </cell>
          <cell r="DI965">
            <v>0</v>
          </cell>
          <cell r="DJ965">
            <v>0</v>
          </cell>
          <cell r="DK965">
            <v>0</v>
          </cell>
          <cell r="DL965">
            <v>0</v>
          </cell>
          <cell r="DM965">
            <v>0</v>
          </cell>
          <cell r="DN965">
            <v>0</v>
          </cell>
          <cell r="DO965">
            <v>0</v>
          </cell>
          <cell r="DP965">
            <v>0</v>
          </cell>
          <cell r="DQ965">
            <v>0</v>
          </cell>
          <cell r="DR965">
            <v>0</v>
          </cell>
          <cell r="DS965">
            <v>0</v>
          </cell>
          <cell r="DU965">
            <v>0</v>
          </cell>
          <cell r="DV965">
            <v>0</v>
          </cell>
          <cell r="DW965">
            <v>0</v>
          </cell>
          <cell r="DX965">
            <v>0</v>
          </cell>
          <cell r="DY965">
            <v>0</v>
          </cell>
          <cell r="DZ965">
            <v>0</v>
          </cell>
          <cell r="EA965">
            <v>0</v>
          </cell>
          <cell r="EB965">
            <v>0</v>
          </cell>
          <cell r="EC965">
            <v>0</v>
          </cell>
          <cell r="ED965">
            <v>0</v>
          </cell>
          <cell r="EE965">
            <v>0</v>
          </cell>
          <cell r="EF965">
            <v>0</v>
          </cell>
        </row>
        <row r="966">
          <cell r="DH966">
            <v>0</v>
          </cell>
          <cell r="DI966">
            <v>0</v>
          </cell>
          <cell r="DJ966">
            <v>0</v>
          </cell>
          <cell r="DK966">
            <v>0</v>
          </cell>
          <cell r="DL966">
            <v>0</v>
          </cell>
          <cell r="DM966">
            <v>0</v>
          </cell>
          <cell r="DN966">
            <v>0</v>
          </cell>
          <cell r="DO966">
            <v>0</v>
          </cell>
          <cell r="DP966">
            <v>0</v>
          </cell>
          <cell r="DQ966">
            <v>0</v>
          </cell>
          <cell r="DR966">
            <v>0</v>
          </cell>
          <cell r="DS966">
            <v>0</v>
          </cell>
          <cell r="DU966">
            <v>0</v>
          </cell>
          <cell r="DV966">
            <v>0</v>
          </cell>
          <cell r="DW966">
            <v>0</v>
          </cell>
          <cell r="DX966">
            <v>0</v>
          </cell>
          <cell r="DY966">
            <v>0</v>
          </cell>
          <cell r="DZ966">
            <v>0</v>
          </cell>
          <cell r="EA966">
            <v>0</v>
          </cell>
          <cell r="EB966">
            <v>0</v>
          </cell>
          <cell r="EC966">
            <v>0</v>
          </cell>
          <cell r="ED966">
            <v>0</v>
          </cell>
          <cell r="EE966">
            <v>0</v>
          </cell>
          <cell r="EF966">
            <v>0</v>
          </cell>
        </row>
        <row r="967">
          <cell r="DH967">
            <v>0</v>
          </cell>
          <cell r="DI967">
            <v>0</v>
          </cell>
          <cell r="DJ967">
            <v>0</v>
          </cell>
          <cell r="DK967">
            <v>0</v>
          </cell>
          <cell r="DL967">
            <v>0</v>
          </cell>
          <cell r="DM967">
            <v>0</v>
          </cell>
          <cell r="DN967">
            <v>0</v>
          </cell>
          <cell r="DO967">
            <v>0</v>
          </cell>
          <cell r="DP967">
            <v>0</v>
          </cell>
          <cell r="DQ967">
            <v>0</v>
          </cell>
          <cell r="DR967">
            <v>0</v>
          </cell>
          <cell r="DS967">
            <v>0</v>
          </cell>
          <cell r="DU967">
            <v>0</v>
          </cell>
          <cell r="DV967">
            <v>0</v>
          </cell>
          <cell r="DW967">
            <v>0</v>
          </cell>
          <cell r="DX967">
            <v>0</v>
          </cell>
          <cell r="DY967">
            <v>0</v>
          </cell>
          <cell r="DZ967">
            <v>0</v>
          </cell>
          <cell r="EA967">
            <v>0</v>
          </cell>
          <cell r="EB967">
            <v>0</v>
          </cell>
          <cell r="EC967">
            <v>0</v>
          </cell>
          <cell r="ED967">
            <v>0</v>
          </cell>
          <cell r="EE967">
            <v>0</v>
          </cell>
          <cell r="EF967">
            <v>0</v>
          </cell>
        </row>
        <row r="968">
          <cell r="DH968">
            <v>0</v>
          </cell>
          <cell r="DI968">
            <v>0</v>
          </cell>
          <cell r="DJ968">
            <v>0</v>
          </cell>
          <cell r="DK968">
            <v>0</v>
          </cell>
          <cell r="DL968">
            <v>0</v>
          </cell>
          <cell r="DM968">
            <v>0</v>
          </cell>
          <cell r="DN968">
            <v>0</v>
          </cell>
          <cell r="DO968">
            <v>0</v>
          </cell>
          <cell r="DP968">
            <v>0</v>
          </cell>
          <cell r="DQ968">
            <v>0</v>
          </cell>
          <cell r="DR968">
            <v>0</v>
          </cell>
          <cell r="DS968">
            <v>0</v>
          </cell>
          <cell r="DU968">
            <v>0</v>
          </cell>
          <cell r="DV968">
            <v>0</v>
          </cell>
          <cell r="DW968">
            <v>0</v>
          </cell>
          <cell r="DX968">
            <v>0</v>
          </cell>
          <cell r="DY968">
            <v>0</v>
          </cell>
          <cell r="DZ968">
            <v>0</v>
          </cell>
          <cell r="EA968">
            <v>0</v>
          </cell>
          <cell r="EB968">
            <v>0</v>
          </cell>
          <cell r="EC968">
            <v>0</v>
          </cell>
          <cell r="ED968">
            <v>0</v>
          </cell>
          <cell r="EE968">
            <v>0</v>
          </cell>
          <cell r="EF968">
            <v>0</v>
          </cell>
        </row>
        <row r="969">
          <cell r="DH969">
            <v>0</v>
          </cell>
          <cell r="DI969">
            <v>0</v>
          </cell>
          <cell r="DJ969">
            <v>0</v>
          </cell>
          <cell r="DK969">
            <v>0</v>
          </cell>
          <cell r="DL969">
            <v>0</v>
          </cell>
          <cell r="DM969">
            <v>0</v>
          </cell>
          <cell r="DN969">
            <v>0</v>
          </cell>
          <cell r="DO969">
            <v>0</v>
          </cell>
          <cell r="DP969">
            <v>0</v>
          </cell>
          <cell r="DQ969">
            <v>0</v>
          </cell>
          <cell r="DR969">
            <v>0</v>
          </cell>
          <cell r="DS969">
            <v>0</v>
          </cell>
          <cell r="DU969">
            <v>0</v>
          </cell>
          <cell r="DV969">
            <v>0</v>
          </cell>
          <cell r="DW969">
            <v>0</v>
          </cell>
          <cell r="DX969">
            <v>0</v>
          </cell>
          <cell r="DY969">
            <v>0</v>
          </cell>
          <cell r="DZ969">
            <v>0</v>
          </cell>
          <cell r="EA969">
            <v>0</v>
          </cell>
          <cell r="EB969">
            <v>0</v>
          </cell>
          <cell r="EC969">
            <v>0</v>
          </cell>
          <cell r="ED969">
            <v>0</v>
          </cell>
          <cell r="EE969">
            <v>0</v>
          </cell>
          <cell r="EF969">
            <v>0</v>
          </cell>
        </row>
        <row r="970">
          <cell r="DH970">
            <v>0</v>
          </cell>
          <cell r="DI970">
            <v>0</v>
          </cell>
          <cell r="DJ970">
            <v>0</v>
          </cell>
          <cell r="DK970">
            <v>0</v>
          </cell>
          <cell r="DL970">
            <v>0</v>
          </cell>
          <cell r="DM970">
            <v>0</v>
          </cell>
          <cell r="DN970">
            <v>0</v>
          </cell>
          <cell r="DO970">
            <v>0</v>
          </cell>
          <cell r="DP970">
            <v>0</v>
          </cell>
          <cell r="DQ970">
            <v>0</v>
          </cell>
          <cell r="DR970">
            <v>0</v>
          </cell>
          <cell r="DS970">
            <v>0</v>
          </cell>
          <cell r="DU970">
            <v>0</v>
          </cell>
          <cell r="DV970">
            <v>0</v>
          </cell>
          <cell r="DW970">
            <v>0</v>
          </cell>
          <cell r="DX970">
            <v>0</v>
          </cell>
          <cell r="DY970">
            <v>0</v>
          </cell>
          <cell r="DZ970">
            <v>0</v>
          </cell>
          <cell r="EA970">
            <v>0</v>
          </cell>
          <cell r="EB970">
            <v>0</v>
          </cell>
          <cell r="EC970">
            <v>0</v>
          </cell>
          <cell r="ED970">
            <v>0</v>
          </cell>
          <cell r="EE970">
            <v>0</v>
          </cell>
          <cell r="EF970">
            <v>0</v>
          </cell>
        </row>
        <row r="971">
          <cell r="DH971">
            <v>0</v>
          </cell>
          <cell r="DI971">
            <v>0</v>
          </cell>
          <cell r="DJ971">
            <v>0</v>
          </cell>
          <cell r="DK971">
            <v>0</v>
          </cell>
          <cell r="DL971">
            <v>0</v>
          </cell>
          <cell r="DM971">
            <v>0</v>
          </cell>
          <cell r="DN971">
            <v>0</v>
          </cell>
          <cell r="DO971">
            <v>0</v>
          </cell>
          <cell r="DP971">
            <v>0</v>
          </cell>
          <cell r="DQ971">
            <v>0</v>
          </cell>
          <cell r="DR971">
            <v>0</v>
          </cell>
          <cell r="DS971">
            <v>0</v>
          </cell>
          <cell r="DU971">
            <v>0</v>
          </cell>
          <cell r="DV971">
            <v>0</v>
          </cell>
          <cell r="DW971">
            <v>0</v>
          </cell>
          <cell r="DX971">
            <v>0</v>
          </cell>
          <cell r="DY971">
            <v>0</v>
          </cell>
          <cell r="DZ971">
            <v>0</v>
          </cell>
          <cell r="EA971">
            <v>0</v>
          </cell>
          <cell r="EB971">
            <v>0</v>
          </cell>
          <cell r="EC971">
            <v>0</v>
          </cell>
          <cell r="ED971">
            <v>0</v>
          </cell>
          <cell r="EE971">
            <v>0</v>
          </cell>
          <cell r="EF971">
            <v>0</v>
          </cell>
        </row>
        <row r="972">
          <cell r="DH972">
            <v>0</v>
          </cell>
          <cell r="DI972">
            <v>0</v>
          </cell>
          <cell r="DJ972">
            <v>0</v>
          </cell>
          <cell r="DK972">
            <v>0</v>
          </cell>
          <cell r="DL972">
            <v>0</v>
          </cell>
          <cell r="DM972">
            <v>0</v>
          </cell>
          <cell r="DN972">
            <v>0</v>
          </cell>
          <cell r="DO972">
            <v>0</v>
          </cell>
          <cell r="DP972">
            <v>0</v>
          </cell>
          <cell r="DQ972">
            <v>0</v>
          </cell>
          <cell r="DR972">
            <v>0</v>
          </cell>
          <cell r="DS972">
            <v>0</v>
          </cell>
          <cell r="DU972">
            <v>0</v>
          </cell>
          <cell r="DV972">
            <v>0</v>
          </cell>
          <cell r="DW972">
            <v>0</v>
          </cell>
          <cell r="DX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  <cell r="EE972">
            <v>0</v>
          </cell>
          <cell r="EF972">
            <v>0</v>
          </cell>
        </row>
        <row r="973">
          <cell r="DH973">
            <v>0</v>
          </cell>
          <cell r="DI973">
            <v>0</v>
          </cell>
          <cell r="DJ973">
            <v>0</v>
          </cell>
          <cell r="DK973">
            <v>0</v>
          </cell>
          <cell r="DL973">
            <v>0</v>
          </cell>
          <cell r="DM973">
            <v>0</v>
          </cell>
          <cell r="DN973">
            <v>0</v>
          </cell>
          <cell r="DO973">
            <v>0</v>
          </cell>
          <cell r="DP973">
            <v>0</v>
          </cell>
          <cell r="DQ973">
            <v>0</v>
          </cell>
          <cell r="DR973">
            <v>0</v>
          </cell>
          <cell r="DS973">
            <v>0</v>
          </cell>
          <cell r="DU973">
            <v>0</v>
          </cell>
          <cell r="DV973">
            <v>0</v>
          </cell>
          <cell r="DW973">
            <v>0</v>
          </cell>
          <cell r="DX973">
            <v>0</v>
          </cell>
          <cell r="DY973">
            <v>0</v>
          </cell>
          <cell r="DZ973">
            <v>0</v>
          </cell>
          <cell r="EA973">
            <v>0</v>
          </cell>
          <cell r="EB973">
            <v>0</v>
          </cell>
          <cell r="EC973">
            <v>0</v>
          </cell>
          <cell r="ED973">
            <v>0</v>
          </cell>
          <cell r="EE973">
            <v>0</v>
          </cell>
          <cell r="EF973">
            <v>0</v>
          </cell>
        </row>
        <row r="974">
          <cell r="DH974">
            <v>0</v>
          </cell>
          <cell r="DI974">
            <v>0</v>
          </cell>
          <cell r="DJ974">
            <v>0</v>
          </cell>
          <cell r="DK974">
            <v>0</v>
          </cell>
          <cell r="DL974">
            <v>0</v>
          </cell>
          <cell r="DM974">
            <v>0</v>
          </cell>
          <cell r="DN974">
            <v>0</v>
          </cell>
          <cell r="DO974">
            <v>0</v>
          </cell>
          <cell r="DP974">
            <v>0</v>
          </cell>
          <cell r="DQ974">
            <v>0</v>
          </cell>
          <cell r="DR974">
            <v>0</v>
          </cell>
          <cell r="DS974">
            <v>0</v>
          </cell>
          <cell r="DU974">
            <v>0</v>
          </cell>
          <cell r="DV974">
            <v>0</v>
          </cell>
          <cell r="DW974">
            <v>0</v>
          </cell>
          <cell r="DX974">
            <v>0</v>
          </cell>
          <cell r="DY974">
            <v>0</v>
          </cell>
          <cell r="DZ974">
            <v>0</v>
          </cell>
          <cell r="EA974">
            <v>0</v>
          </cell>
          <cell r="EB974">
            <v>0</v>
          </cell>
          <cell r="EC974">
            <v>0</v>
          </cell>
          <cell r="ED974">
            <v>0</v>
          </cell>
          <cell r="EE974">
            <v>0</v>
          </cell>
          <cell r="EF974">
            <v>0</v>
          </cell>
        </row>
        <row r="975">
          <cell r="DH975">
            <v>0</v>
          </cell>
          <cell r="DI975">
            <v>0</v>
          </cell>
          <cell r="DJ975">
            <v>0</v>
          </cell>
          <cell r="DK975">
            <v>0</v>
          </cell>
          <cell r="DL975">
            <v>0</v>
          </cell>
          <cell r="DM975">
            <v>0</v>
          </cell>
          <cell r="DN975">
            <v>0</v>
          </cell>
          <cell r="DO975">
            <v>0</v>
          </cell>
          <cell r="DP975">
            <v>0</v>
          </cell>
          <cell r="DQ975">
            <v>0</v>
          </cell>
          <cell r="DR975">
            <v>0</v>
          </cell>
          <cell r="DS975">
            <v>0</v>
          </cell>
          <cell r="DU975">
            <v>0</v>
          </cell>
          <cell r="DV975">
            <v>0</v>
          </cell>
          <cell r="DW975">
            <v>0</v>
          </cell>
          <cell r="DX975">
            <v>0</v>
          </cell>
          <cell r="DY975">
            <v>0</v>
          </cell>
          <cell r="DZ975">
            <v>0</v>
          </cell>
          <cell r="EA975">
            <v>0</v>
          </cell>
          <cell r="EB975">
            <v>0</v>
          </cell>
          <cell r="EC975">
            <v>0</v>
          </cell>
          <cell r="ED975">
            <v>0</v>
          </cell>
          <cell r="EE975">
            <v>0</v>
          </cell>
          <cell r="EF975">
            <v>0</v>
          </cell>
        </row>
        <row r="976">
          <cell r="DH976">
            <v>0</v>
          </cell>
          <cell r="DI976">
            <v>0</v>
          </cell>
          <cell r="DJ976">
            <v>0</v>
          </cell>
          <cell r="DK976">
            <v>0</v>
          </cell>
          <cell r="DL976">
            <v>0</v>
          </cell>
          <cell r="DM976">
            <v>0</v>
          </cell>
          <cell r="DN976">
            <v>0</v>
          </cell>
          <cell r="DO976">
            <v>0</v>
          </cell>
          <cell r="DP976">
            <v>0</v>
          </cell>
          <cell r="DQ976">
            <v>0</v>
          </cell>
          <cell r="DR976">
            <v>0</v>
          </cell>
          <cell r="DS976">
            <v>0</v>
          </cell>
          <cell r="DU976">
            <v>0</v>
          </cell>
          <cell r="DV976">
            <v>0</v>
          </cell>
          <cell r="DW976">
            <v>0</v>
          </cell>
          <cell r="DX976">
            <v>0</v>
          </cell>
          <cell r="DY976">
            <v>0</v>
          </cell>
          <cell r="DZ976">
            <v>0</v>
          </cell>
          <cell r="EA976">
            <v>0</v>
          </cell>
          <cell r="EB976">
            <v>0</v>
          </cell>
          <cell r="EC976">
            <v>0</v>
          </cell>
          <cell r="ED976">
            <v>0</v>
          </cell>
          <cell r="EE976">
            <v>0</v>
          </cell>
          <cell r="EF976">
            <v>0</v>
          </cell>
        </row>
        <row r="977">
          <cell r="DH977">
            <v>0</v>
          </cell>
          <cell r="DI977">
            <v>0</v>
          </cell>
          <cell r="DJ977">
            <v>0</v>
          </cell>
          <cell r="DK977">
            <v>0</v>
          </cell>
          <cell r="DL977">
            <v>0</v>
          </cell>
          <cell r="DM977">
            <v>0</v>
          </cell>
          <cell r="DN977">
            <v>0</v>
          </cell>
          <cell r="DO977">
            <v>0</v>
          </cell>
          <cell r="DP977">
            <v>0</v>
          </cell>
          <cell r="DQ977">
            <v>0</v>
          </cell>
          <cell r="DR977">
            <v>0</v>
          </cell>
          <cell r="DS977">
            <v>0</v>
          </cell>
          <cell r="DU977">
            <v>0</v>
          </cell>
          <cell r="DV977">
            <v>0</v>
          </cell>
          <cell r="DW977">
            <v>0</v>
          </cell>
          <cell r="DX977">
            <v>0</v>
          </cell>
          <cell r="DY977">
            <v>0</v>
          </cell>
          <cell r="DZ977">
            <v>0</v>
          </cell>
          <cell r="EA977">
            <v>0</v>
          </cell>
          <cell r="EB977">
            <v>0</v>
          </cell>
          <cell r="EC977">
            <v>0</v>
          </cell>
          <cell r="ED977">
            <v>0</v>
          </cell>
          <cell r="EE977">
            <v>0</v>
          </cell>
          <cell r="EF977">
            <v>0</v>
          </cell>
        </row>
        <row r="978">
          <cell r="DH978">
            <v>0</v>
          </cell>
          <cell r="DI978">
            <v>0</v>
          </cell>
          <cell r="DJ978">
            <v>0</v>
          </cell>
          <cell r="DK978">
            <v>0</v>
          </cell>
          <cell r="DL978">
            <v>0</v>
          </cell>
          <cell r="DM978">
            <v>0</v>
          </cell>
          <cell r="DN978">
            <v>0</v>
          </cell>
          <cell r="DO978">
            <v>0</v>
          </cell>
          <cell r="DP978">
            <v>0</v>
          </cell>
          <cell r="DQ978">
            <v>0</v>
          </cell>
          <cell r="DR978">
            <v>0</v>
          </cell>
          <cell r="DS978">
            <v>0</v>
          </cell>
          <cell r="DU978">
            <v>0</v>
          </cell>
          <cell r="DV978">
            <v>0</v>
          </cell>
          <cell r="DW978">
            <v>0</v>
          </cell>
          <cell r="DX978">
            <v>0</v>
          </cell>
          <cell r="DY978">
            <v>0</v>
          </cell>
          <cell r="DZ978">
            <v>0</v>
          </cell>
          <cell r="EA978">
            <v>0</v>
          </cell>
          <cell r="EB978">
            <v>0</v>
          </cell>
          <cell r="EC978">
            <v>0</v>
          </cell>
          <cell r="ED978">
            <v>0</v>
          </cell>
          <cell r="EE978">
            <v>0</v>
          </cell>
          <cell r="EF978">
            <v>0</v>
          </cell>
        </row>
        <row r="979">
          <cell r="DH979">
            <v>0</v>
          </cell>
          <cell r="DI979">
            <v>0</v>
          </cell>
          <cell r="DJ979">
            <v>0</v>
          </cell>
          <cell r="DK979">
            <v>0</v>
          </cell>
          <cell r="DL979">
            <v>0</v>
          </cell>
          <cell r="DM979">
            <v>0</v>
          </cell>
          <cell r="DN979">
            <v>0</v>
          </cell>
          <cell r="DO979">
            <v>0</v>
          </cell>
          <cell r="DP979">
            <v>0</v>
          </cell>
          <cell r="DQ979">
            <v>0</v>
          </cell>
          <cell r="DR979">
            <v>0</v>
          </cell>
          <cell r="DS979">
            <v>0</v>
          </cell>
          <cell r="DU979">
            <v>0</v>
          </cell>
          <cell r="DV979">
            <v>0</v>
          </cell>
          <cell r="DW979">
            <v>0</v>
          </cell>
          <cell r="DX979">
            <v>0</v>
          </cell>
          <cell r="DY979">
            <v>0</v>
          </cell>
          <cell r="DZ979">
            <v>0</v>
          </cell>
          <cell r="EA979">
            <v>0</v>
          </cell>
          <cell r="EB979">
            <v>0</v>
          </cell>
          <cell r="EC979">
            <v>0</v>
          </cell>
          <cell r="ED979">
            <v>0</v>
          </cell>
          <cell r="EE979">
            <v>0</v>
          </cell>
          <cell r="EF979">
            <v>0</v>
          </cell>
        </row>
        <row r="980">
          <cell r="DH980">
            <v>0</v>
          </cell>
          <cell r="DI980">
            <v>0</v>
          </cell>
          <cell r="DJ980">
            <v>0</v>
          </cell>
          <cell r="DK980">
            <v>0</v>
          </cell>
          <cell r="DL980">
            <v>0</v>
          </cell>
          <cell r="DM980">
            <v>0</v>
          </cell>
          <cell r="DN980">
            <v>0</v>
          </cell>
          <cell r="DO980">
            <v>0</v>
          </cell>
          <cell r="DP980">
            <v>0</v>
          </cell>
          <cell r="DQ980">
            <v>0</v>
          </cell>
          <cell r="DR980">
            <v>0</v>
          </cell>
          <cell r="DS980">
            <v>0</v>
          </cell>
          <cell r="DU980">
            <v>0</v>
          </cell>
          <cell r="DV980">
            <v>0</v>
          </cell>
          <cell r="DW980">
            <v>0</v>
          </cell>
          <cell r="DX980">
            <v>0</v>
          </cell>
          <cell r="DY980">
            <v>0</v>
          </cell>
          <cell r="DZ980">
            <v>0</v>
          </cell>
          <cell r="EA980">
            <v>0</v>
          </cell>
          <cell r="EB980">
            <v>0</v>
          </cell>
          <cell r="EC980">
            <v>0</v>
          </cell>
          <cell r="ED980">
            <v>0</v>
          </cell>
          <cell r="EE980">
            <v>0</v>
          </cell>
          <cell r="EF980">
            <v>0</v>
          </cell>
        </row>
        <row r="981">
          <cell r="DH981">
            <v>0</v>
          </cell>
          <cell r="DI981">
            <v>0</v>
          </cell>
          <cell r="DJ981">
            <v>0</v>
          </cell>
          <cell r="DK981">
            <v>0</v>
          </cell>
          <cell r="DL981">
            <v>0</v>
          </cell>
          <cell r="DM981">
            <v>0</v>
          </cell>
          <cell r="DN981">
            <v>0</v>
          </cell>
          <cell r="DO981">
            <v>0</v>
          </cell>
          <cell r="DP981">
            <v>0</v>
          </cell>
          <cell r="DQ981">
            <v>0</v>
          </cell>
          <cell r="DR981">
            <v>0</v>
          </cell>
          <cell r="DS981">
            <v>0</v>
          </cell>
          <cell r="DU981">
            <v>0</v>
          </cell>
          <cell r="DV981">
            <v>0</v>
          </cell>
          <cell r="DW981">
            <v>0</v>
          </cell>
          <cell r="DX981">
            <v>0</v>
          </cell>
          <cell r="DY981">
            <v>0</v>
          </cell>
          <cell r="DZ981">
            <v>0</v>
          </cell>
          <cell r="EA981">
            <v>0</v>
          </cell>
          <cell r="EB981">
            <v>0</v>
          </cell>
          <cell r="EC981">
            <v>0</v>
          </cell>
          <cell r="ED981">
            <v>0</v>
          </cell>
          <cell r="EE981">
            <v>0</v>
          </cell>
          <cell r="EF981">
            <v>0</v>
          </cell>
        </row>
        <row r="982">
          <cell r="DH982">
            <v>0</v>
          </cell>
          <cell r="DI982">
            <v>0</v>
          </cell>
          <cell r="DJ982">
            <v>0</v>
          </cell>
          <cell r="DK982">
            <v>0</v>
          </cell>
          <cell r="DL982">
            <v>0</v>
          </cell>
          <cell r="DM982">
            <v>0</v>
          </cell>
          <cell r="DN982">
            <v>0</v>
          </cell>
          <cell r="DO982">
            <v>0</v>
          </cell>
          <cell r="DP982">
            <v>0</v>
          </cell>
          <cell r="DQ982">
            <v>0</v>
          </cell>
          <cell r="DR982">
            <v>0</v>
          </cell>
          <cell r="DS982">
            <v>0</v>
          </cell>
          <cell r="DU982">
            <v>0</v>
          </cell>
          <cell r="DV982">
            <v>0</v>
          </cell>
          <cell r="DW982">
            <v>0</v>
          </cell>
          <cell r="DX982">
            <v>0</v>
          </cell>
          <cell r="DY982">
            <v>0</v>
          </cell>
          <cell r="DZ982">
            <v>0</v>
          </cell>
          <cell r="EA982">
            <v>0</v>
          </cell>
          <cell r="EB982">
            <v>0</v>
          </cell>
          <cell r="EC982">
            <v>0</v>
          </cell>
          <cell r="ED982">
            <v>0</v>
          </cell>
          <cell r="EE982">
            <v>0</v>
          </cell>
          <cell r="EF982">
            <v>0</v>
          </cell>
        </row>
        <row r="983">
          <cell r="DH983">
            <v>0</v>
          </cell>
          <cell r="DI983">
            <v>0</v>
          </cell>
          <cell r="DJ983">
            <v>0</v>
          </cell>
          <cell r="DK983">
            <v>0</v>
          </cell>
          <cell r="DL983">
            <v>0</v>
          </cell>
          <cell r="DM983">
            <v>0</v>
          </cell>
          <cell r="DN983">
            <v>0</v>
          </cell>
          <cell r="DO983">
            <v>0</v>
          </cell>
          <cell r="DP983">
            <v>0</v>
          </cell>
          <cell r="DQ983">
            <v>0</v>
          </cell>
          <cell r="DR983">
            <v>0</v>
          </cell>
          <cell r="DS983">
            <v>0</v>
          </cell>
          <cell r="DU983">
            <v>0</v>
          </cell>
          <cell r="DV983">
            <v>0</v>
          </cell>
          <cell r="DW983">
            <v>0</v>
          </cell>
          <cell r="DX983">
            <v>0</v>
          </cell>
          <cell r="DY983">
            <v>0</v>
          </cell>
          <cell r="DZ983">
            <v>0</v>
          </cell>
          <cell r="EA983">
            <v>0</v>
          </cell>
          <cell r="EB983">
            <v>0</v>
          </cell>
          <cell r="EC983">
            <v>0</v>
          </cell>
          <cell r="ED983">
            <v>0</v>
          </cell>
          <cell r="EE983">
            <v>0</v>
          </cell>
          <cell r="EF983">
            <v>0</v>
          </cell>
        </row>
        <row r="984">
          <cell r="DH984">
            <v>0</v>
          </cell>
          <cell r="DI984">
            <v>0</v>
          </cell>
          <cell r="DJ984">
            <v>0</v>
          </cell>
          <cell r="DK984">
            <v>0</v>
          </cell>
          <cell r="DL984">
            <v>0</v>
          </cell>
          <cell r="DM984">
            <v>0</v>
          </cell>
          <cell r="DN984">
            <v>0</v>
          </cell>
          <cell r="DO984">
            <v>0</v>
          </cell>
          <cell r="DP984">
            <v>0</v>
          </cell>
          <cell r="DQ984">
            <v>0</v>
          </cell>
          <cell r="DR984">
            <v>0</v>
          </cell>
          <cell r="DS984">
            <v>0</v>
          </cell>
          <cell r="DU984">
            <v>0</v>
          </cell>
          <cell r="DV984">
            <v>0</v>
          </cell>
          <cell r="DW984">
            <v>0</v>
          </cell>
          <cell r="DX984">
            <v>0</v>
          </cell>
          <cell r="DY984">
            <v>0</v>
          </cell>
          <cell r="DZ984">
            <v>0</v>
          </cell>
          <cell r="EA984">
            <v>0</v>
          </cell>
          <cell r="EB984">
            <v>0</v>
          </cell>
          <cell r="EC984">
            <v>0</v>
          </cell>
          <cell r="ED984">
            <v>0</v>
          </cell>
          <cell r="EE984">
            <v>0</v>
          </cell>
          <cell r="EF984">
            <v>0</v>
          </cell>
        </row>
        <row r="985">
          <cell r="DH985">
            <v>0</v>
          </cell>
          <cell r="DI985">
            <v>0</v>
          </cell>
          <cell r="DJ985">
            <v>0</v>
          </cell>
          <cell r="DK985">
            <v>0</v>
          </cell>
          <cell r="DL985">
            <v>0</v>
          </cell>
          <cell r="DM985">
            <v>0</v>
          </cell>
          <cell r="DN985">
            <v>0</v>
          </cell>
          <cell r="DO985">
            <v>0</v>
          </cell>
          <cell r="DP985">
            <v>0</v>
          </cell>
          <cell r="DQ985">
            <v>0</v>
          </cell>
          <cell r="DR985">
            <v>0</v>
          </cell>
          <cell r="DS985">
            <v>0</v>
          </cell>
          <cell r="DU985">
            <v>0</v>
          </cell>
          <cell r="DV985">
            <v>0</v>
          </cell>
          <cell r="DW985">
            <v>0</v>
          </cell>
          <cell r="DX985">
            <v>0</v>
          </cell>
          <cell r="DY985">
            <v>0</v>
          </cell>
          <cell r="DZ985">
            <v>0</v>
          </cell>
          <cell r="EA985">
            <v>0</v>
          </cell>
          <cell r="EB985">
            <v>0</v>
          </cell>
          <cell r="EC985">
            <v>0</v>
          </cell>
          <cell r="ED985">
            <v>0</v>
          </cell>
          <cell r="EE985">
            <v>0</v>
          </cell>
          <cell r="EF985">
            <v>0</v>
          </cell>
        </row>
        <row r="986">
          <cell r="DH986">
            <v>0</v>
          </cell>
          <cell r="DI986">
            <v>0</v>
          </cell>
          <cell r="DJ986">
            <v>0</v>
          </cell>
          <cell r="DK986">
            <v>0</v>
          </cell>
          <cell r="DL986">
            <v>0</v>
          </cell>
          <cell r="DM986">
            <v>0</v>
          </cell>
          <cell r="DN986">
            <v>0</v>
          </cell>
          <cell r="DO986">
            <v>0</v>
          </cell>
          <cell r="DP986">
            <v>0</v>
          </cell>
          <cell r="DQ986">
            <v>0</v>
          </cell>
          <cell r="DR986">
            <v>0</v>
          </cell>
          <cell r="DS986">
            <v>0</v>
          </cell>
          <cell r="DU986">
            <v>0</v>
          </cell>
          <cell r="DV986">
            <v>0</v>
          </cell>
          <cell r="DW986">
            <v>0</v>
          </cell>
          <cell r="DX986">
            <v>0</v>
          </cell>
          <cell r="DY986">
            <v>0</v>
          </cell>
          <cell r="DZ986">
            <v>0</v>
          </cell>
          <cell r="EA986">
            <v>0</v>
          </cell>
          <cell r="EB986">
            <v>0</v>
          </cell>
          <cell r="EC986">
            <v>0</v>
          </cell>
          <cell r="ED986">
            <v>0</v>
          </cell>
          <cell r="EE986">
            <v>0</v>
          </cell>
          <cell r="EF986">
            <v>0</v>
          </cell>
        </row>
        <row r="987">
          <cell r="DH987">
            <v>0</v>
          </cell>
          <cell r="DI987">
            <v>0</v>
          </cell>
          <cell r="DJ987">
            <v>0</v>
          </cell>
          <cell r="DK987">
            <v>0</v>
          </cell>
          <cell r="DL987">
            <v>0</v>
          </cell>
          <cell r="DM987">
            <v>0</v>
          </cell>
          <cell r="DN987">
            <v>0</v>
          </cell>
          <cell r="DO987">
            <v>0</v>
          </cell>
          <cell r="DP987">
            <v>0</v>
          </cell>
          <cell r="DQ987">
            <v>0</v>
          </cell>
          <cell r="DR987">
            <v>0</v>
          </cell>
          <cell r="DS987">
            <v>0</v>
          </cell>
          <cell r="DU987">
            <v>0</v>
          </cell>
          <cell r="DV987">
            <v>0</v>
          </cell>
          <cell r="DW987">
            <v>0</v>
          </cell>
          <cell r="DX987">
            <v>0</v>
          </cell>
          <cell r="DY987">
            <v>0</v>
          </cell>
          <cell r="DZ987">
            <v>0</v>
          </cell>
          <cell r="EA987">
            <v>0</v>
          </cell>
          <cell r="EB987">
            <v>0</v>
          </cell>
          <cell r="EC987">
            <v>0</v>
          </cell>
          <cell r="ED987">
            <v>0</v>
          </cell>
          <cell r="EE987">
            <v>0</v>
          </cell>
          <cell r="EF987">
            <v>0</v>
          </cell>
        </row>
        <row r="988">
          <cell r="DH988">
            <v>0</v>
          </cell>
          <cell r="DI988">
            <v>0</v>
          </cell>
          <cell r="DJ988">
            <v>0</v>
          </cell>
          <cell r="DK988">
            <v>0</v>
          </cell>
          <cell r="DL988">
            <v>0</v>
          </cell>
          <cell r="DM988">
            <v>0</v>
          </cell>
          <cell r="DN988">
            <v>0</v>
          </cell>
          <cell r="DO988">
            <v>0</v>
          </cell>
          <cell r="DP988">
            <v>0</v>
          </cell>
          <cell r="DQ988">
            <v>0</v>
          </cell>
          <cell r="DR988">
            <v>0</v>
          </cell>
          <cell r="DS988">
            <v>0</v>
          </cell>
          <cell r="DU988">
            <v>0</v>
          </cell>
          <cell r="DV988">
            <v>0</v>
          </cell>
          <cell r="DW988">
            <v>0</v>
          </cell>
          <cell r="DX988">
            <v>0</v>
          </cell>
          <cell r="DY988">
            <v>0</v>
          </cell>
          <cell r="DZ988">
            <v>0</v>
          </cell>
          <cell r="EA988">
            <v>0</v>
          </cell>
          <cell r="EB988">
            <v>0</v>
          </cell>
          <cell r="EC988">
            <v>0</v>
          </cell>
          <cell r="ED988">
            <v>0</v>
          </cell>
          <cell r="EE988">
            <v>0</v>
          </cell>
          <cell r="EF988">
            <v>0</v>
          </cell>
        </row>
        <row r="989">
          <cell r="DH989">
            <v>0</v>
          </cell>
          <cell r="DI989">
            <v>0</v>
          </cell>
          <cell r="DJ989">
            <v>0</v>
          </cell>
          <cell r="DK989">
            <v>0</v>
          </cell>
          <cell r="DL989">
            <v>0</v>
          </cell>
          <cell r="DM989">
            <v>0</v>
          </cell>
          <cell r="DN989">
            <v>0</v>
          </cell>
          <cell r="DO989">
            <v>0</v>
          </cell>
          <cell r="DP989">
            <v>0</v>
          </cell>
          <cell r="DQ989">
            <v>0</v>
          </cell>
          <cell r="DR989">
            <v>0</v>
          </cell>
          <cell r="DS989">
            <v>0</v>
          </cell>
          <cell r="DU989">
            <v>0</v>
          </cell>
          <cell r="DV989">
            <v>0</v>
          </cell>
          <cell r="DW989">
            <v>0</v>
          </cell>
          <cell r="DX989">
            <v>0</v>
          </cell>
          <cell r="DY989">
            <v>0</v>
          </cell>
          <cell r="DZ989">
            <v>0</v>
          </cell>
          <cell r="EA989">
            <v>0</v>
          </cell>
          <cell r="EB989">
            <v>0</v>
          </cell>
          <cell r="EC989">
            <v>0</v>
          </cell>
          <cell r="ED989">
            <v>0</v>
          </cell>
          <cell r="EE989">
            <v>0</v>
          </cell>
          <cell r="EF989">
            <v>0</v>
          </cell>
        </row>
        <row r="990">
          <cell r="DH990">
            <v>0</v>
          </cell>
          <cell r="DI990">
            <v>0</v>
          </cell>
          <cell r="DJ990">
            <v>0</v>
          </cell>
          <cell r="DK990">
            <v>0</v>
          </cell>
          <cell r="DL990">
            <v>0</v>
          </cell>
          <cell r="DM990">
            <v>0</v>
          </cell>
          <cell r="DN990">
            <v>0</v>
          </cell>
          <cell r="DO990">
            <v>0</v>
          </cell>
          <cell r="DP990">
            <v>0</v>
          </cell>
          <cell r="DQ990">
            <v>0</v>
          </cell>
          <cell r="DR990">
            <v>0</v>
          </cell>
          <cell r="DS990">
            <v>0</v>
          </cell>
          <cell r="DU990">
            <v>0</v>
          </cell>
          <cell r="DV990">
            <v>0</v>
          </cell>
          <cell r="DW990">
            <v>0</v>
          </cell>
          <cell r="DX990">
            <v>0</v>
          </cell>
          <cell r="DY990">
            <v>0</v>
          </cell>
          <cell r="DZ990">
            <v>0</v>
          </cell>
          <cell r="EA990">
            <v>0</v>
          </cell>
          <cell r="EB990">
            <v>0</v>
          </cell>
          <cell r="EC990">
            <v>0</v>
          </cell>
          <cell r="ED990">
            <v>0</v>
          </cell>
          <cell r="EE990">
            <v>0</v>
          </cell>
          <cell r="EF990">
            <v>0</v>
          </cell>
        </row>
        <row r="991">
          <cell r="DH991">
            <v>0</v>
          </cell>
          <cell r="DI991">
            <v>0</v>
          </cell>
          <cell r="DJ991">
            <v>0</v>
          </cell>
          <cell r="DK991">
            <v>0</v>
          </cell>
          <cell r="DL991">
            <v>0</v>
          </cell>
          <cell r="DM991">
            <v>0</v>
          </cell>
          <cell r="DN991">
            <v>0</v>
          </cell>
          <cell r="DO991">
            <v>0</v>
          </cell>
          <cell r="DP991">
            <v>0</v>
          </cell>
          <cell r="DQ991">
            <v>0</v>
          </cell>
          <cell r="DR991">
            <v>0</v>
          </cell>
          <cell r="DS991">
            <v>0</v>
          </cell>
          <cell r="DU991">
            <v>0</v>
          </cell>
          <cell r="DV991">
            <v>0</v>
          </cell>
          <cell r="DW991">
            <v>0</v>
          </cell>
          <cell r="DX991">
            <v>0</v>
          </cell>
          <cell r="DY991">
            <v>0</v>
          </cell>
          <cell r="DZ991">
            <v>0</v>
          </cell>
          <cell r="EA991">
            <v>0</v>
          </cell>
          <cell r="EB991">
            <v>0</v>
          </cell>
          <cell r="EC991">
            <v>0</v>
          </cell>
          <cell r="ED991">
            <v>0</v>
          </cell>
          <cell r="EE991">
            <v>0</v>
          </cell>
          <cell r="EF991">
            <v>0</v>
          </cell>
        </row>
        <row r="992">
          <cell r="DH992">
            <v>0</v>
          </cell>
          <cell r="DI992">
            <v>0</v>
          </cell>
          <cell r="DJ992">
            <v>0</v>
          </cell>
          <cell r="DK992">
            <v>0</v>
          </cell>
          <cell r="DL992">
            <v>0</v>
          </cell>
          <cell r="DM992">
            <v>0</v>
          </cell>
          <cell r="DN992">
            <v>0</v>
          </cell>
          <cell r="DO992">
            <v>0</v>
          </cell>
          <cell r="DP992">
            <v>0</v>
          </cell>
          <cell r="DQ992">
            <v>0</v>
          </cell>
          <cell r="DR992">
            <v>0</v>
          </cell>
          <cell r="DS992">
            <v>0</v>
          </cell>
          <cell r="DU992">
            <v>0</v>
          </cell>
          <cell r="DV992">
            <v>0</v>
          </cell>
          <cell r="DW992">
            <v>0</v>
          </cell>
          <cell r="DX992">
            <v>0</v>
          </cell>
          <cell r="DY992">
            <v>0</v>
          </cell>
          <cell r="DZ992">
            <v>0</v>
          </cell>
          <cell r="EA992">
            <v>0</v>
          </cell>
          <cell r="EB992">
            <v>0</v>
          </cell>
          <cell r="EC992">
            <v>0</v>
          </cell>
          <cell r="ED992">
            <v>0</v>
          </cell>
          <cell r="EE992">
            <v>0</v>
          </cell>
          <cell r="EF992">
            <v>0</v>
          </cell>
        </row>
        <row r="993">
          <cell r="DH993">
            <v>0</v>
          </cell>
          <cell r="DI993">
            <v>0</v>
          </cell>
          <cell r="DJ993">
            <v>0</v>
          </cell>
          <cell r="DK993">
            <v>0</v>
          </cell>
          <cell r="DL993">
            <v>0</v>
          </cell>
          <cell r="DM993">
            <v>0</v>
          </cell>
          <cell r="DN993">
            <v>0</v>
          </cell>
          <cell r="DO993">
            <v>0</v>
          </cell>
          <cell r="DP993">
            <v>0</v>
          </cell>
          <cell r="DQ993">
            <v>0</v>
          </cell>
          <cell r="DR993">
            <v>0</v>
          </cell>
          <cell r="DS993">
            <v>0</v>
          </cell>
          <cell r="DU993">
            <v>0</v>
          </cell>
          <cell r="DV993">
            <v>0</v>
          </cell>
          <cell r="DW993">
            <v>0</v>
          </cell>
          <cell r="DX993">
            <v>0</v>
          </cell>
          <cell r="DY993">
            <v>0</v>
          </cell>
          <cell r="DZ993">
            <v>0</v>
          </cell>
          <cell r="EA993">
            <v>0</v>
          </cell>
          <cell r="EB993">
            <v>0</v>
          </cell>
          <cell r="EC993">
            <v>0</v>
          </cell>
          <cell r="ED993">
            <v>0</v>
          </cell>
          <cell r="EE993">
            <v>0</v>
          </cell>
          <cell r="EF993">
            <v>0</v>
          </cell>
        </row>
        <row r="994">
          <cell r="DH994">
            <v>0</v>
          </cell>
          <cell r="DI994">
            <v>0</v>
          </cell>
          <cell r="DJ994">
            <v>0</v>
          </cell>
          <cell r="DK994">
            <v>0</v>
          </cell>
          <cell r="DL994">
            <v>0</v>
          </cell>
          <cell r="DM994">
            <v>0</v>
          </cell>
          <cell r="DN994">
            <v>0</v>
          </cell>
          <cell r="DO994">
            <v>0</v>
          </cell>
          <cell r="DP994">
            <v>0</v>
          </cell>
          <cell r="DQ994">
            <v>0</v>
          </cell>
          <cell r="DR994">
            <v>0</v>
          </cell>
          <cell r="DS994">
            <v>0</v>
          </cell>
          <cell r="DU994">
            <v>0</v>
          </cell>
          <cell r="DV994">
            <v>0</v>
          </cell>
          <cell r="DW994">
            <v>0</v>
          </cell>
          <cell r="DX994">
            <v>0</v>
          </cell>
          <cell r="DY994">
            <v>0</v>
          </cell>
          <cell r="DZ994">
            <v>0</v>
          </cell>
          <cell r="EA994">
            <v>0</v>
          </cell>
          <cell r="EB994">
            <v>0</v>
          </cell>
          <cell r="EC994">
            <v>0</v>
          </cell>
          <cell r="ED994">
            <v>0</v>
          </cell>
          <cell r="EE994">
            <v>0</v>
          </cell>
          <cell r="EF994">
            <v>0</v>
          </cell>
        </row>
        <row r="995">
          <cell r="DH995">
            <v>0</v>
          </cell>
          <cell r="DI995">
            <v>0</v>
          </cell>
          <cell r="DJ995">
            <v>0</v>
          </cell>
          <cell r="DK995">
            <v>0</v>
          </cell>
          <cell r="DL995">
            <v>0</v>
          </cell>
          <cell r="DM995">
            <v>0</v>
          </cell>
          <cell r="DN995">
            <v>0</v>
          </cell>
          <cell r="DO995">
            <v>0</v>
          </cell>
          <cell r="DP995">
            <v>0</v>
          </cell>
          <cell r="DQ995">
            <v>0</v>
          </cell>
          <cell r="DR995">
            <v>0</v>
          </cell>
          <cell r="DS995">
            <v>0</v>
          </cell>
          <cell r="DU995">
            <v>0</v>
          </cell>
          <cell r="DV995">
            <v>0</v>
          </cell>
          <cell r="DW995">
            <v>0</v>
          </cell>
          <cell r="DX995">
            <v>0</v>
          </cell>
          <cell r="DY995">
            <v>0</v>
          </cell>
          <cell r="DZ995">
            <v>0</v>
          </cell>
          <cell r="EA995">
            <v>0</v>
          </cell>
          <cell r="EB995">
            <v>0</v>
          </cell>
          <cell r="EC995">
            <v>0</v>
          </cell>
          <cell r="ED995">
            <v>0</v>
          </cell>
          <cell r="EE995">
            <v>0</v>
          </cell>
          <cell r="EF995">
            <v>0</v>
          </cell>
        </row>
        <row r="996">
          <cell r="DH996">
            <v>0</v>
          </cell>
          <cell r="DI996">
            <v>0</v>
          </cell>
          <cell r="DJ996">
            <v>0</v>
          </cell>
          <cell r="DK996">
            <v>0</v>
          </cell>
          <cell r="DL996">
            <v>0</v>
          </cell>
          <cell r="DM996">
            <v>0</v>
          </cell>
          <cell r="DN996">
            <v>0</v>
          </cell>
          <cell r="DO996">
            <v>0</v>
          </cell>
          <cell r="DP996">
            <v>0</v>
          </cell>
          <cell r="DQ996">
            <v>0</v>
          </cell>
          <cell r="DR996">
            <v>0</v>
          </cell>
          <cell r="DS996">
            <v>0</v>
          </cell>
          <cell r="DU996">
            <v>0</v>
          </cell>
          <cell r="DV996">
            <v>0</v>
          </cell>
          <cell r="DW996">
            <v>0</v>
          </cell>
          <cell r="DX996">
            <v>0</v>
          </cell>
          <cell r="DY996">
            <v>0</v>
          </cell>
          <cell r="DZ996">
            <v>0</v>
          </cell>
          <cell r="EA996">
            <v>0</v>
          </cell>
          <cell r="EB996">
            <v>0</v>
          </cell>
          <cell r="EC996">
            <v>0</v>
          </cell>
          <cell r="ED996">
            <v>0</v>
          </cell>
          <cell r="EE996">
            <v>0</v>
          </cell>
          <cell r="EF996">
            <v>0</v>
          </cell>
        </row>
        <row r="997">
          <cell r="DH997">
            <v>0</v>
          </cell>
          <cell r="DI997">
            <v>0</v>
          </cell>
          <cell r="DJ997">
            <v>0</v>
          </cell>
          <cell r="DK997">
            <v>0</v>
          </cell>
          <cell r="DL997">
            <v>0</v>
          </cell>
          <cell r="DM997">
            <v>0</v>
          </cell>
          <cell r="DN997">
            <v>0</v>
          </cell>
          <cell r="DO997">
            <v>0</v>
          </cell>
          <cell r="DP997">
            <v>0</v>
          </cell>
          <cell r="DQ997">
            <v>0</v>
          </cell>
          <cell r="DR997">
            <v>0</v>
          </cell>
          <cell r="DS997">
            <v>0</v>
          </cell>
          <cell r="DU997">
            <v>0</v>
          </cell>
          <cell r="DV997">
            <v>0</v>
          </cell>
          <cell r="DW997">
            <v>0</v>
          </cell>
          <cell r="DX997">
            <v>0</v>
          </cell>
          <cell r="DY997">
            <v>0</v>
          </cell>
          <cell r="DZ997">
            <v>0</v>
          </cell>
          <cell r="EA997">
            <v>0</v>
          </cell>
          <cell r="EB997">
            <v>0</v>
          </cell>
          <cell r="EC997">
            <v>0</v>
          </cell>
          <cell r="ED997">
            <v>0</v>
          </cell>
          <cell r="EE997">
            <v>0</v>
          </cell>
          <cell r="EF997">
            <v>0</v>
          </cell>
        </row>
        <row r="998">
          <cell r="DH998">
            <v>0</v>
          </cell>
          <cell r="DI998">
            <v>0</v>
          </cell>
          <cell r="DJ998">
            <v>0</v>
          </cell>
          <cell r="DK998">
            <v>0</v>
          </cell>
          <cell r="DL998">
            <v>0</v>
          </cell>
          <cell r="DM998">
            <v>0</v>
          </cell>
          <cell r="DN998">
            <v>0</v>
          </cell>
          <cell r="DO998">
            <v>0</v>
          </cell>
          <cell r="DP998">
            <v>0</v>
          </cell>
          <cell r="DQ998">
            <v>0</v>
          </cell>
          <cell r="DR998">
            <v>0</v>
          </cell>
          <cell r="DS998">
            <v>0</v>
          </cell>
          <cell r="DU998">
            <v>0</v>
          </cell>
          <cell r="DV998">
            <v>0</v>
          </cell>
          <cell r="DW998">
            <v>0</v>
          </cell>
          <cell r="DX998">
            <v>0</v>
          </cell>
          <cell r="DY998">
            <v>0</v>
          </cell>
          <cell r="DZ998">
            <v>0</v>
          </cell>
          <cell r="EA998">
            <v>0</v>
          </cell>
          <cell r="EB998">
            <v>0</v>
          </cell>
          <cell r="EC998">
            <v>0</v>
          </cell>
          <cell r="ED998">
            <v>0</v>
          </cell>
          <cell r="EE998">
            <v>0</v>
          </cell>
          <cell r="EF998">
            <v>0</v>
          </cell>
        </row>
        <row r="999">
          <cell r="DH999">
            <v>0</v>
          </cell>
          <cell r="DI999">
            <v>0</v>
          </cell>
          <cell r="DJ999">
            <v>0</v>
          </cell>
          <cell r="DK999">
            <v>0</v>
          </cell>
          <cell r="DL999">
            <v>0</v>
          </cell>
          <cell r="DM999">
            <v>0</v>
          </cell>
          <cell r="DN999">
            <v>0</v>
          </cell>
          <cell r="DO999">
            <v>0</v>
          </cell>
          <cell r="DP999">
            <v>0</v>
          </cell>
          <cell r="DQ999">
            <v>0</v>
          </cell>
          <cell r="DR999">
            <v>0</v>
          </cell>
          <cell r="DS999">
            <v>0</v>
          </cell>
          <cell r="DU999">
            <v>0</v>
          </cell>
          <cell r="DV999">
            <v>0</v>
          </cell>
          <cell r="DW999">
            <v>0</v>
          </cell>
          <cell r="DX999">
            <v>0</v>
          </cell>
          <cell r="DY999">
            <v>0</v>
          </cell>
          <cell r="DZ999">
            <v>0</v>
          </cell>
          <cell r="EA999">
            <v>0</v>
          </cell>
          <cell r="EB999">
            <v>0</v>
          </cell>
          <cell r="EC999">
            <v>0</v>
          </cell>
          <cell r="ED999">
            <v>0</v>
          </cell>
          <cell r="EE999">
            <v>0</v>
          </cell>
          <cell r="EF999">
            <v>0</v>
          </cell>
        </row>
        <row r="1000">
          <cell r="DH1000">
            <v>0</v>
          </cell>
          <cell r="DI1000">
            <v>0</v>
          </cell>
          <cell r="DJ1000">
            <v>0</v>
          </cell>
          <cell r="DK1000">
            <v>0</v>
          </cell>
          <cell r="DL1000">
            <v>0</v>
          </cell>
          <cell r="DM1000">
            <v>0</v>
          </cell>
          <cell r="DN1000">
            <v>0</v>
          </cell>
          <cell r="DO1000">
            <v>0</v>
          </cell>
          <cell r="DP1000">
            <v>0</v>
          </cell>
          <cell r="DQ1000">
            <v>0</v>
          </cell>
          <cell r="DR1000">
            <v>0</v>
          </cell>
          <cell r="DS1000">
            <v>0</v>
          </cell>
          <cell r="DU1000">
            <v>0</v>
          </cell>
          <cell r="DV1000">
            <v>0</v>
          </cell>
          <cell r="DW1000">
            <v>0</v>
          </cell>
          <cell r="DX1000">
            <v>0</v>
          </cell>
          <cell r="DY1000">
            <v>0</v>
          </cell>
          <cell r="DZ1000">
            <v>0</v>
          </cell>
          <cell r="EA1000">
            <v>0</v>
          </cell>
          <cell r="EB1000">
            <v>0</v>
          </cell>
          <cell r="EC1000">
            <v>0</v>
          </cell>
          <cell r="ED1000">
            <v>0</v>
          </cell>
          <cell r="EE1000">
            <v>0</v>
          </cell>
          <cell r="EF1000">
            <v>0</v>
          </cell>
        </row>
        <row r="1001">
          <cell r="DH1001">
            <v>0</v>
          </cell>
          <cell r="DI1001">
            <v>0</v>
          </cell>
          <cell r="DJ1001">
            <v>0</v>
          </cell>
          <cell r="DK1001">
            <v>0</v>
          </cell>
          <cell r="DL1001">
            <v>0</v>
          </cell>
          <cell r="DM1001">
            <v>0</v>
          </cell>
          <cell r="DN1001">
            <v>0</v>
          </cell>
          <cell r="DO1001">
            <v>0</v>
          </cell>
          <cell r="DP1001">
            <v>0</v>
          </cell>
          <cell r="DQ1001">
            <v>0</v>
          </cell>
          <cell r="DR1001">
            <v>0</v>
          </cell>
          <cell r="DS1001">
            <v>0</v>
          </cell>
          <cell r="DU1001">
            <v>0</v>
          </cell>
          <cell r="DV1001">
            <v>0</v>
          </cell>
          <cell r="DW1001">
            <v>0</v>
          </cell>
          <cell r="DX1001">
            <v>0</v>
          </cell>
          <cell r="DY1001">
            <v>0</v>
          </cell>
          <cell r="DZ1001">
            <v>0</v>
          </cell>
          <cell r="EA1001">
            <v>0</v>
          </cell>
          <cell r="EB1001">
            <v>0</v>
          </cell>
          <cell r="EC1001">
            <v>0</v>
          </cell>
          <cell r="ED1001">
            <v>0</v>
          </cell>
          <cell r="EE1001">
            <v>0</v>
          </cell>
          <cell r="EF1001">
            <v>0</v>
          </cell>
        </row>
        <row r="1002">
          <cell r="DH1002">
            <v>0</v>
          </cell>
          <cell r="DI1002">
            <v>0</v>
          </cell>
          <cell r="DJ1002">
            <v>0</v>
          </cell>
          <cell r="DK1002">
            <v>0</v>
          </cell>
          <cell r="DL1002">
            <v>0</v>
          </cell>
          <cell r="DM1002">
            <v>0</v>
          </cell>
          <cell r="DN1002">
            <v>0</v>
          </cell>
          <cell r="DO1002">
            <v>0</v>
          </cell>
          <cell r="DP1002">
            <v>0</v>
          </cell>
          <cell r="DQ1002">
            <v>0</v>
          </cell>
          <cell r="DR1002">
            <v>0</v>
          </cell>
          <cell r="DS1002">
            <v>0</v>
          </cell>
          <cell r="DU1002">
            <v>0</v>
          </cell>
          <cell r="DV1002">
            <v>0</v>
          </cell>
          <cell r="DW1002">
            <v>0</v>
          </cell>
          <cell r="DX1002">
            <v>0</v>
          </cell>
          <cell r="DY1002">
            <v>0</v>
          </cell>
          <cell r="DZ1002">
            <v>0</v>
          </cell>
          <cell r="EA1002">
            <v>0</v>
          </cell>
          <cell r="EB1002">
            <v>0</v>
          </cell>
          <cell r="EC1002">
            <v>0</v>
          </cell>
          <cell r="ED1002">
            <v>0</v>
          </cell>
          <cell r="EE1002">
            <v>0</v>
          </cell>
          <cell r="EF1002">
            <v>0</v>
          </cell>
        </row>
        <row r="1003">
          <cell r="DH1003">
            <v>0</v>
          </cell>
          <cell r="DI1003">
            <v>0</v>
          </cell>
          <cell r="DJ1003">
            <v>0</v>
          </cell>
          <cell r="DK1003">
            <v>0</v>
          </cell>
          <cell r="DL1003">
            <v>0</v>
          </cell>
          <cell r="DM1003">
            <v>0</v>
          </cell>
          <cell r="DN1003">
            <v>0</v>
          </cell>
          <cell r="DO1003">
            <v>0</v>
          </cell>
          <cell r="DP1003">
            <v>0</v>
          </cell>
          <cell r="DQ1003">
            <v>0</v>
          </cell>
          <cell r="DR1003">
            <v>0</v>
          </cell>
          <cell r="DS1003">
            <v>0</v>
          </cell>
          <cell r="DU1003">
            <v>0</v>
          </cell>
          <cell r="DV1003">
            <v>0</v>
          </cell>
          <cell r="DW1003">
            <v>0</v>
          </cell>
          <cell r="DX1003">
            <v>0</v>
          </cell>
          <cell r="DY1003">
            <v>0</v>
          </cell>
          <cell r="DZ1003">
            <v>0</v>
          </cell>
          <cell r="EA1003">
            <v>0</v>
          </cell>
          <cell r="EB1003">
            <v>0</v>
          </cell>
          <cell r="EC1003">
            <v>0</v>
          </cell>
          <cell r="ED1003">
            <v>0</v>
          </cell>
          <cell r="EE1003">
            <v>0</v>
          </cell>
          <cell r="EF1003">
            <v>0</v>
          </cell>
        </row>
        <row r="1004">
          <cell r="DH1004">
            <v>0</v>
          </cell>
          <cell r="DI1004">
            <v>0</v>
          </cell>
          <cell r="DJ1004">
            <v>0</v>
          </cell>
          <cell r="DK1004">
            <v>0</v>
          </cell>
          <cell r="DL1004">
            <v>0</v>
          </cell>
          <cell r="DM1004">
            <v>0</v>
          </cell>
          <cell r="DN1004">
            <v>0</v>
          </cell>
          <cell r="DO1004">
            <v>0</v>
          </cell>
          <cell r="DP1004">
            <v>0</v>
          </cell>
          <cell r="DQ1004">
            <v>0</v>
          </cell>
          <cell r="DR1004">
            <v>0</v>
          </cell>
          <cell r="DS1004">
            <v>0</v>
          </cell>
          <cell r="DU1004">
            <v>0</v>
          </cell>
          <cell r="DV1004">
            <v>0</v>
          </cell>
          <cell r="DW1004">
            <v>0</v>
          </cell>
          <cell r="DX1004">
            <v>0</v>
          </cell>
          <cell r="DY1004">
            <v>0</v>
          </cell>
          <cell r="DZ1004">
            <v>0</v>
          </cell>
          <cell r="EA1004">
            <v>0</v>
          </cell>
          <cell r="EB1004">
            <v>0</v>
          </cell>
          <cell r="EC1004">
            <v>0</v>
          </cell>
          <cell r="ED1004">
            <v>0</v>
          </cell>
          <cell r="EE1004">
            <v>0</v>
          </cell>
          <cell r="EF1004">
            <v>0</v>
          </cell>
        </row>
        <row r="1005">
          <cell r="DH1005">
            <v>0</v>
          </cell>
          <cell r="DI1005">
            <v>0</v>
          </cell>
          <cell r="DJ1005">
            <v>0</v>
          </cell>
          <cell r="DK1005">
            <v>0</v>
          </cell>
          <cell r="DL1005">
            <v>0</v>
          </cell>
          <cell r="DM1005">
            <v>0</v>
          </cell>
          <cell r="DN1005">
            <v>0</v>
          </cell>
          <cell r="DO1005">
            <v>0</v>
          </cell>
          <cell r="DP1005">
            <v>0</v>
          </cell>
          <cell r="DQ1005">
            <v>0</v>
          </cell>
          <cell r="DR1005">
            <v>0</v>
          </cell>
          <cell r="DS1005">
            <v>0</v>
          </cell>
          <cell r="DU1005">
            <v>0</v>
          </cell>
          <cell r="DV1005">
            <v>0</v>
          </cell>
          <cell r="DW1005">
            <v>0</v>
          </cell>
          <cell r="DX1005">
            <v>0</v>
          </cell>
          <cell r="DY1005">
            <v>0</v>
          </cell>
          <cell r="DZ1005">
            <v>0</v>
          </cell>
          <cell r="EA1005">
            <v>0</v>
          </cell>
          <cell r="EB1005">
            <v>0</v>
          </cell>
          <cell r="EC1005">
            <v>0</v>
          </cell>
          <cell r="ED1005">
            <v>0</v>
          </cell>
          <cell r="EE1005">
            <v>0</v>
          </cell>
          <cell r="EF1005">
            <v>0</v>
          </cell>
        </row>
        <row r="1006">
          <cell r="DH1006">
            <v>0</v>
          </cell>
          <cell r="DI1006">
            <v>0</v>
          </cell>
          <cell r="DJ1006">
            <v>0</v>
          </cell>
          <cell r="DK1006">
            <v>0</v>
          </cell>
          <cell r="DL1006">
            <v>0</v>
          </cell>
          <cell r="DM1006">
            <v>0</v>
          </cell>
          <cell r="DN1006">
            <v>0</v>
          </cell>
          <cell r="DO1006">
            <v>0</v>
          </cell>
          <cell r="DP1006">
            <v>0</v>
          </cell>
          <cell r="DQ1006">
            <v>0</v>
          </cell>
          <cell r="DR1006">
            <v>0</v>
          </cell>
          <cell r="DS1006">
            <v>0</v>
          </cell>
          <cell r="DU1006">
            <v>0</v>
          </cell>
          <cell r="DV1006">
            <v>0</v>
          </cell>
          <cell r="DW1006">
            <v>0</v>
          </cell>
          <cell r="DX1006">
            <v>0</v>
          </cell>
          <cell r="DY1006">
            <v>0</v>
          </cell>
          <cell r="DZ1006">
            <v>0</v>
          </cell>
          <cell r="EA1006">
            <v>0</v>
          </cell>
          <cell r="EB1006">
            <v>0</v>
          </cell>
          <cell r="EC1006">
            <v>0</v>
          </cell>
          <cell r="ED1006">
            <v>0</v>
          </cell>
          <cell r="EE1006">
            <v>0</v>
          </cell>
          <cell r="EF1006">
            <v>0</v>
          </cell>
        </row>
        <row r="1007">
          <cell r="DH1007">
            <v>0</v>
          </cell>
          <cell r="DI1007">
            <v>0</v>
          </cell>
          <cell r="DJ1007">
            <v>0</v>
          </cell>
          <cell r="DK1007">
            <v>0</v>
          </cell>
          <cell r="DL1007">
            <v>0</v>
          </cell>
          <cell r="DM1007">
            <v>0</v>
          </cell>
          <cell r="DN1007">
            <v>0</v>
          </cell>
          <cell r="DO1007">
            <v>0</v>
          </cell>
          <cell r="DP1007">
            <v>0</v>
          </cell>
          <cell r="DQ1007">
            <v>0</v>
          </cell>
          <cell r="DR1007">
            <v>0</v>
          </cell>
          <cell r="DS1007">
            <v>0</v>
          </cell>
          <cell r="DU1007">
            <v>0</v>
          </cell>
          <cell r="DV1007">
            <v>0</v>
          </cell>
          <cell r="DW1007">
            <v>0</v>
          </cell>
          <cell r="DX1007">
            <v>0</v>
          </cell>
          <cell r="DY1007">
            <v>0</v>
          </cell>
          <cell r="DZ1007">
            <v>0</v>
          </cell>
          <cell r="EA1007">
            <v>0</v>
          </cell>
          <cell r="EB1007">
            <v>0</v>
          </cell>
          <cell r="EC1007">
            <v>0</v>
          </cell>
          <cell r="ED1007">
            <v>0</v>
          </cell>
          <cell r="EE1007">
            <v>0</v>
          </cell>
          <cell r="EF1007">
            <v>0</v>
          </cell>
        </row>
        <row r="1008">
          <cell r="DH1008">
            <v>0</v>
          </cell>
          <cell r="DI1008">
            <v>0</v>
          </cell>
          <cell r="DJ1008">
            <v>0</v>
          </cell>
          <cell r="DK1008">
            <v>0</v>
          </cell>
          <cell r="DL1008">
            <v>0</v>
          </cell>
          <cell r="DM1008">
            <v>0</v>
          </cell>
          <cell r="DN1008">
            <v>0</v>
          </cell>
          <cell r="DO1008">
            <v>0</v>
          </cell>
          <cell r="DP1008">
            <v>0</v>
          </cell>
          <cell r="DQ1008">
            <v>0</v>
          </cell>
          <cell r="DR1008">
            <v>0</v>
          </cell>
          <cell r="DS1008">
            <v>0</v>
          </cell>
          <cell r="DU1008">
            <v>0</v>
          </cell>
          <cell r="DV1008">
            <v>0</v>
          </cell>
          <cell r="DW1008">
            <v>0</v>
          </cell>
          <cell r="DX1008">
            <v>0</v>
          </cell>
          <cell r="DY1008">
            <v>0</v>
          </cell>
          <cell r="DZ1008">
            <v>0</v>
          </cell>
          <cell r="EA1008">
            <v>0</v>
          </cell>
          <cell r="EB1008">
            <v>0</v>
          </cell>
          <cell r="EC1008">
            <v>0</v>
          </cell>
          <cell r="ED1008">
            <v>0</v>
          </cell>
          <cell r="EE1008">
            <v>0</v>
          </cell>
          <cell r="EF1008">
            <v>0</v>
          </cell>
        </row>
        <row r="1009">
          <cell r="DH1009">
            <v>0</v>
          </cell>
          <cell r="DI1009">
            <v>0</v>
          </cell>
          <cell r="DJ1009">
            <v>0</v>
          </cell>
          <cell r="DK1009">
            <v>0</v>
          </cell>
          <cell r="DL1009">
            <v>0</v>
          </cell>
          <cell r="DM1009">
            <v>0</v>
          </cell>
          <cell r="DN1009">
            <v>0</v>
          </cell>
          <cell r="DO1009">
            <v>0</v>
          </cell>
          <cell r="DP1009">
            <v>0</v>
          </cell>
          <cell r="DQ1009">
            <v>0</v>
          </cell>
          <cell r="DR1009">
            <v>0</v>
          </cell>
          <cell r="DS1009">
            <v>0</v>
          </cell>
          <cell r="DU1009">
            <v>0</v>
          </cell>
          <cell r="DV1009">
            <v>0</v>
          </cell>
          <cell r="DW1009">
            <v>0</v>
          </cell>
          <cell r="DX1009">
            <v>0</v>
          </cell>
          <cell r="DY1009">
            <v>0</v>
          </cell>
          <cell r="DZ1009">
            <v>0</v>
          </cell>
          <cell r="EA1009">
            <v>0</v>
          </cell>
          <cell r="EB1009">
            <v>0</v>
          </cell>
          <cell r="EC1009">
            <v>0</v>
          </cell>
          <cell r="ED1009">
            <v>0</v>
          </cell>
          <cell r="EE1009">
            <v>0</v>
          </cell>
          <cell r="EF1009">
            <v>0</v>
          </cell>
        </row>
        <row r="1010">
          <cell r="DH1010">
            <v>0</v>
          </cell>
          <cell r="DI1010">
            <v>0</v>
          </cell>
          <cell r="DJ1010">
            <v>0</v>
          </cell>
          <cell r="DK1010">
            <v>0</v>
          </cell>
          <cell r="DL1010">
            <v>0</v>
          </cell>
          <cell r="DM1010">
            <v>0</v>
          </cell>
          <cell r="DN1010">
            <v>0</v>
          </cell>
          <cell r="DO1010">
            <v>0</v>
          </cell>
          <cell r="DP1010">
            <v>0</v>
          </cell>
          <cell r="DQ1010">
            <v>0</v>
          </cell>
          <cell r="DR1010">
            <v>0</v>
          </cell>
          <cell r="DS1010">
            <v>0</v>
          </cell>
          <cell r="DU1010">
            <v>0</v>
          </cell>
          <cell r="DV1010">
            <v>0</v>
          </cell>
          <cell r="DW1010">
            <v>0</v>
          </cell>
          <cell r="DX1010">
            <v>0</v>
          </cell>
          <cell r="DY1010">
            <v>0</v>
          </cell>
          <cell r="DZ1010">
            <v>0</v>
          </cell>
          <cell r="EA1010">
            <v>0</v>
          </cell>
          <cell r="EB1010">
            <v>0</v>
          </cell>
          <cell r="EC1010">
            <v>0</v>
          </cell>
          <cell r="ED1010">
            <v>0</v>
          </cell>
          <cell r="EE1010">
            <v>0</v>
          </cell>
          <cell r="EF1010">
            <v>0</v>
          </cell>
        </row>
        <row r="1011">
          <cell r="DH1011">
            <v>0</v>
          </cell>
          <cell r="DI1011">
            <v>0</v>
          </cell>
          <cell r="DJ1011">
            <v>0</v>
          </cell>
          <cell r="DK1011">
            <v>0</v>
          </cell>
          <cell r="DL1011">
            <v>0</v>
          </cell>
          <cell r="DM1011">
            <v>0</v>
          </cell>
          <cell r="DN1011">
            <v>0</v>
          </cell>
          <cell r="DO1011">
            <v>0</v>
          </cell>
          <cell r="DP1011">
            <v>0</v>
          </cell>
          <cell r="DQ1011">
            <v>0</v>
          </cell>
          <cell r="DR1011">
            <v>0</v>
          </cell>
          <cell r="DS1011">
            <v>0</v>
          </cell>
          <cell r="DU1011">
            <v>0</v>
          </cell>
          <cell r="DV1011">
            <v>0</v>
          </cell>
          <cell r="DW1011">
            <v>0</v>
          </cell>
          <cell r="DX1011">
            <v>0</v>
          </cell>
          <cell r="DY1011">
            <v>0</v>
          </cell>
          <cell r="DZ1011">
            <v>0</v>
          </cell>
          <cell r="EA1011">
            <v>0</v>
          </cell>
          <cell r="EB1011">
            <v>0</v>
          </cell>
          <cell r="EC1011">
            <v>0</v>
          </cell>
          <cell r="ED1011">
            <v>0</v>
          </cell>
          <cell r="EE1011">
            <v>0</v>
          </cell>
          <cell r="EF1011">
            <v>0</v>
          </cell>
        </row>
        <row r="1012">
          <cell r="DH1012">
            <v>0</v>
          </cell>
          <cell r="DI1012">
            <v>0</v>
          </cell>
          <cell r="DJ1012">
            <v>0</v>
          </cell>
          <cell r="DK1012">
            <v>0</v>
          </cell>
          <cell r="DL1012">
            <v>0</v>
          </cell>
          <cell r="DM1012">
            <v>0</v>
          </cell>
          <cell r="DN1012">
            <v>0</v>
          </cell>
          <cell r="DO1012">
            <v>0</v>
          </cell>
          <cell r="DP1012">
            <v>0</v>
          </cell>
          <cell r="DQ1012">
            <v>0</v>
          </cell>
          <cell r="DR1012">
            <v>0</v>
          </cell>
          <cell r="DS1012">
            <v>0</v>
          </cell>
          <cell r="DU1012">
            <v>0</v>
          </cell>
          <cell r="DV1012">
            <v>0</v>
          </cell>
          <cell r="DW1012">
            <v>0</v>
          </cell>
          <cell r="DX1012">
            <v>0</v>
          </cell>
          <cell r="DY1012">
            <v>0</v>
          </cell>
          <cell r="DZ1012">
            <v>0</v>
          </cell>
          <cell r="EA1012">
            <v>0</v>
          </cell>
          <cell r="EB1012">
            <v>0</v>
          </cell>
          <cell r="EC1012">
            <v>0</v>
          </cell>
          <cell r="ED1012">
            <v>0</v>
          </cell>
          <cell r="EE1012">
            <v>0</v>
          </cell>
          <cell r="EF1012">
            <v>0</v>
          </cell>
        </row>
        <row r="1013">
          <cell r="DH1013">
            <v>0</v>
          </cell>
          <cell r="DI1013">
            <v>0</v>
          </cell>
          <cell r="DJ1013">
            <v>0</v>
          </cell>
          <cell r="DK1013">
            <v>0</v>
          </cell>
          <cell r="DL1013">
            <v>0</v>
          </cell>
          <cell r="DM1013">
            <v>0</v>
          </cell>
          <cell r="DN1013">
            <v>0</v>
          </cell>
          <cell r="DO1013">
            <v>0</v>
          </cell>
          <cell r="DP1013">
            <v>0</v>
          </cell>
          <cell r="DQ1013">
            <v>0</v>
          </cell>
          <cell r="DR1013">
            <v>0</v>
          </cell>
          <cell r="DS1013">
            <v>0</v>
          </cell>
          <cell r="DU1013">
            <v>0</v>
          </cell>
          <cell r="DV1013">
            <v>0</v>
          </cell>
          <cell r="DW1013">
            <v>0</v>
          </cell>
          <cell r="DX1013">
            <v>0</v>
          </cell>
          <cell r="DY1013">
            <v>0</v>
          </cell>
          <cell r="DZ1013">
            <v>0</v>
          </cell>
          <cell r="EA1013">
            <v>0</v>
          </cell>
          <cell r="EB1013">
            <v>0</v>
          </cell>
          <cell r="EC1013">
            <v>0</v>
          </cell>
          <cell r="ED1013">
            <v>0</v>
          </cell>
          <cell r="EE1013">
            <v>0</v>
          </cell>
          <cell r="EF1013">
            <v>0</v>
          </cell>
        </row>
        <row r="1014">
          <cell r="DH1014">
            <v>0</v>
          </cell>
          <cell r="DI1014">
            <v>0</v>
          </cell>
          <cell r="DJ1014">
            <v>0</v>
          </cell>
          <cell r="DK1014">
            <v>0</v>
          </cell>
          <cell r="DL1014">
            <v>0</v>
          </cell>
          <cell r="DM1014">
            <v>0</v>
          </cell>
          <cell r="DN1014">
            <v>0</v>
          </cell>
          <cell r="DO1014">
            <v>0</v>
          </cell>
          <cell r="DP1014">
            <v>0</v>
          </cell>
          <cell r="DQ1014">
            <v>0</v>
          </cell>
          <cell r="DR1014">
            <v>0</v>
          </cell>
          <cell r="DS1014">
            <v>0</v>
          </cell>
          <cell r="DU1014">
            <v>0</v>
          </cell>
          <cell r="DV1014">
            <v>0</v>
          </cell>
          <cell r="DW1014">
            <v>0</v>
          </cell>
          <cell r="DX1014">
            <v>0</v>
          </cell>
          <cell r="DY1014">
            <v>0</v>
          </cell>
          <cell r="DZ1014">
            <v>0</v>
          </cell>
          <cell r="EA1014">
            <v>0</v>
          </cell>
          <cell r="EB1014">
            <v>0</v>
          </cell>
          <cell r="EC1014">
            <v>0</v>
          </cell>
          <cell r="ED1014">
            <v>0</v>
          </cell>
          <cell r="EE1014">
            <v>0</v>
          </cell>
          <cell r="EF1014">
            <v>0</v>
          </cell>
        </row>
        <row r="1015">
          <cell r="DH1015">
            <v>0</v>
          </cell>
          <cell r="DI1015">
            <v>0</v>
          </cell>
          <cell r="DJ1015">
            <v>0</v>
          </cell>
          <cell r="DK1015">
            <v>0</v>
          </cell>
          <cell r="DL1015">
            <v>0</v>
          </cell>
          <cell r="DM1015">
            <v>0</v>
          </cell>
          <cell r="DN1015">
            <v>0</v>
          </cell>
          <cell r="DO1015">
            <v>0</v>
          </cell>
          <cell r="DP1015">
            <v>0</v>
          </cell>
          <cell r="DQ1015">
            <v>0</v>
          </cell>
          <cell r="DR1015">
            <v>0</v>
          </cell>
          <cell r="DS1015">
            <v>0</v>
          </cell>
          <cell r="DU1015">
            <v>0</v>
          </cell>
          <cell r="DV1015">
            <v>0</v>
          </cell>
          <cell r="DW1015">
            <v>0</v>
          </cell>
          <cell r="DX1015">
            <v>0</v>
          </cell>
          <cell r="DY1015">
            <v>0</v>
          </cell>
          <cell r="DZ1015">
            <v>0</v>
          </cell>
          <cell r="EA1015">
            <v>0</v>
          </cell>
          <cell r="EB1015">
            <v>0</v>
          </cell>
          <cell r="EC1015">
            <v>0</v>
          </cell>
          <cell r="ED1015">
            <v>0</v>
          </cell>
          <cell r="EE1015">
            <v>0</v>
          </cell>
          <cell r="EF1015">
            <v>0</v>
          </cell>
        </row>
        <row r="1016">
          <cell r="DH1016">
            <v>0</v>
          </cell>
          <cell r="DI1016">
            <v>0</v>
          </cell>
          <cell r="DJ1016">
            <v>0</v>
          </cell>
          <cell r="DK1016">
            <v>0</v>
          </cell>
          <cell r="DL1016">
            <v>0</v>
          </cell>
          <cell r="DM1016">
            <v>0</v>
          </cell>
          <cell r="DN1016">
            <v>0</v>
          </cell>
          <cell r="DO1016">
            <v>0</v>
          </cell>
          <cell r="DP1016">
            <v>0</v>
          </cell>
          <cell r="DQ1016">
            <v>0</v>
          </cell>
          <cell r="DR1016">
            <v>0</v>
          </cell>
          <cell r="DS1016">
            <v>0</v>
          </cell>
          <cell r="DU1016">
            <v>0</v>
          </cell>
          <cell r="DV1016">
            <v>0</v>
          </cell>
          <cell r="DW1016">
            <v>0</v>
          </cell>
          <cell r="DX1016">
            <v>0</v>
          </cell>
          <cell r="DY1016">
            <v>0</v>
          </cell>
          <cell r="DZ1016">
            <v>0</v>
          </cell>
          <cell r="EA1016">
            <v>0</v>
          </cell>
          <cell r="EB1016">
            <v>0</v>
          </cell>
          <cell r="EC1016">
            <v>0</v>
          </cell>
          <cell r="ED1016">
            <v>0</v>
          </cell>
          <cell r="EE1016">
            <v>0</v>
          </cell>
          <cell r="EF1016">
            <v>0</v>
          </cell>
        </row>
        <row r="1017">
          <cell r="DH1017">
            <v>0</v>
          </cell>
          <cell r="DI1017">
            <v>0</v>
          </cell>
          <cell r="DJ1017">
            <v>0</v>
          </cell>
          <cell r="DK1017">
            <v>0</v>
          </cell>
          <cell r="DL1017">
            <v>0</v>
          </cell>
          <cell r="DM1017">
            <v>0</v>
          </cell>
          <cell r="DN1017">
            <v>0</v>
          </cell>
          <cell r="DO1017">
            <v>0</v>
          </cell>
          <cell r="DP1017">
            <v>0</v>
          </cell>
          <cell r="DQ1017">
            <v>0</v>
          </cell>
          <cell r="DR1017">
            <v>0</v>
          </cell>
          <cell r="DS1017">
            <v>0</v>
          </cell>
          <cell r="DU1017">
            <v>0</v>
          </cell>
          <cell r="DV1017">
            <v>0</v>
          </cell>
          <cell r="DW1017">
            <v>0</v>
          </cell>
          <cell r="DX1017">
            <v>0</v>
          </cell>
          <cell r="DY1017">
            <v>0</v>
          </cell>
          <cell r="DZ1017">
            <v>0</v>
          </cell>
          <cell r="EA1017">
            <v>0</v>
          </cell>
          <cell r="EB1017">
            <v>0</v>
          </cell>
          <cell r="EC1017">
            <v>0</v>
          </cell>
          <cell r="ED1017">
            <v>0</v>
          </cell>
          <cell r="EE1017">
            <v>0</v>
          </cell>
          <cell r="EF1017">
            <v>0</v>
          </cell>
        </row>
        <row r="1018">
          <cell r="DH1018">
            <v>0</v>
          </cell>
          <cell r="DI1018">
            <v>0</v>
          </cell>
          <cell r="DJ1018">
            <v>0</v>
          </cell>
          <cell r="DK1018">
            <v>0</v>
          </cell>
          <cell r="DL1018">
            <v>0</v>
          </cell>
          <cell r="DM1018">
            <v>0</v>
          </cell>
          <cell r="DN1018">
            <v>0</v>
          </cell>
          <cell r="DO1018">
            <v>0</v>
          </cell>
          <cell r="DP1018">
            <v>0</v>
          </cell>
          <cell r="DQ1018">
            <v>0</v>
          </cell>
          <cell r="DR1018">
            <v>0</v>
          </cell>
          <cell r="DS1018">
            <v>0</v>
          </cell>
          <cell r="DU1018">
            <v>0</v>
          </cell>
          <cell r="DV1018">
            <v>0</v>
          </cell>
          <cell r="DW1018">
            <v>0</v>
          </cell>
          <cell r="DX1018">
            <v>0</v>
          </cell>
          <cell r="DY1018">
            <v>0</v>
          </cell>
          <cell r="DZ1018">
            <v>0</v>
          </cell>
          <cell r="EA1018">
            <v>0</v>
          </cell>
          <cell r="EB1018">
            <v>0</v>
          </cell>
          <cell r="EC1018">
            <v>0</v>
          </cell>
          <cell r="ED1018">
            <v>0</v>
          </cell>
          <cell r="EE1018">
            <v>0</v>
          </cell>
          <cell r="EF1018">
            <v>0</v>
          </cell>
        </row>
        <row r="1019">
          <cell r="DH1019">
            <v>0</v>
          </cell>
          <cell r="DI1019">
            <v>0</v>
          </cell>
          <cell r="DJ1019">
            <v>0</v>
          </cell>
          <cell r="DK1019">
            <v>0</v>
          </cell>
          <cell r="DL1019">
            <v>0</v>
          </cell>
          <cell r="DM1019">
            <v>0</v>
          </cell>
          <cell r="DN1019">
            <v>0</v>
          </cell>
          <cell r="DO1019">
            <v>0</v>
          </cell>
          <cell r="DP1019">
            <v>0</v>
          </cell>
          <cell r="DQ1019">
            <v>0</v>
          </cell>
          <cell r="DR1019">
            <v>0</v>
          </cell>
          <cell r="DS1019">
            <v>0</v>
          </cell>
          <cell r="DU1019">
            <v>0</v>
          </cell>
          <cell r="DV1019">
            <v>0</v>
          </cell>
          <cell r="DW1019">
            <v>0</v>
          </cell>
          <cell r="DX1019">
            <v>0</v>
          </cell>
          <cell r="DY1019">
            <v>0</v>
          </cell>
          <cell r="DZ1019">
            <v>0</v>
          </cell>
          <cell r="EA1019">
            <v>0</v>
          </cell>
          <cell r="EB1019">
            <v>0</v>
          </cell>
          <cell r="EC1019">
            <v>0</v>
          </cell>
          <cell r="ED1019">
            <v>0</v>
          </cell>
          <cell r="EE1019">
            <v>0</v>
          </cell>
          <cell r="EF1019">
            <v>0</v>
          </cell>
        </row>
        <row r="1020">
          <cell r="DH1020">
            <v>0</v>
          </cell>
          <cell r="DI1020">
            <v>0</v>
          </cell>
          <cell r="DJ1020">
            <v>0</v>
          </cell>
          <cell r="DK1020">
            <v>0</v>
          </cell>
          <cell r="DL1020">
            <v>0</v>
          </cell>
          <cell r="DM1020">
            <v>0</v>
          </cell>
          <cell r="DN1020">
            <v>0</v>
          </cell>
          <cell r="DO1020">
            <v>0</v>
          </cell>
          <cell r="DP1020">
            <v>0</v>
          </cell>
          <cell r="DQ1020">
            <v>0</v>
          </cell>
          <cell r="DR1020">
            <v>0</v>
          </cell>
          <cell r="DS1020">
            <v>0</v>
          </cell>
          <cell r="DU1020">
            <v>0</v>
          </cell>
          <cell r="DV1020">
            <v>0</v>
          </cell>
          <cell r="DW1020">
            <v>0</v>
          </cell>
          <cell r="DX1020">
            <v>0</v>
          </cell>
          <cell r="DY1020">
            <v>0</v>
          </cell>
          <cell r="DZ1020">
            <v>0</v>
          </cell>
          <cell r="EA1020">
            <v>0</v>
          </cell>
          <cell r="EB1020">
            <v>0</v>
          </cell>
          <cell r="EC1020">
            <v>0</v>
          </cell>
          <cell r="ED1020">
            <v>0</v>
          </cell>
          <cell r="EE1020">
            <v>0</v>
          </cell>
          <cell r="EF1020">
            <v>0</v>
          </cell>
        </row>
        <row r="1021">
          <cell r="DH1021">
            <v>0</v>
          </cell>
          <cell r="DI1021">
            <v>0</v>
          </cell>
          <cell r="DJ1021">
            <v>0</v>
          </cell>
          <cell r="DK1021">
            <v>0</v>
          </cell>
          <cell r="DL1021">
            <v>0</v>
          </cell>
          <cell r="DM1021">
            <v>0</v>
          </cell>
          <cell r="DN1021">
            <v>0</v>
          </cell>
          <cell r="DO1021">
            <v>0</v>
          </cell>
          <cell r="DP1021">
            <v>0</v>
          </cell>
          <cell r="DQ1021">
            <v>0</v>
          </cell>
          <cell r="DR1021">
            <v>0</v>
          </cell>
          <cell r="DS1021">
            <v>0</v>
          </cell>
          <cell r="DU1021">
            <v>0</v>
          </cell>
          <cell r="DV1021">
            <v>0</v>
          </cell>
          <cell r="DW1021">
            <v>0</v>
          </cell>
          <cell r="DX1021">
            <v>0</v>
          </cell>
          <cell r="DY1021">
            <v>0</v>
          </cell>
          <cell r="DZ1021">
            <v>0</v>
          </cell>
          <cell r="EA1021">
            <v>0</v>
          </cell>
          <cell r="EB1021">
            <v>0</v>
          </cell>
          <cell r="EC1021">
            <v>0</v>
          </cell>
          <cell r="ED1021">
            <v>0</v>
          </cell>
          <cell r="EE1021">
            <v>0</v>
          </cell>
          <cell r="EF1021">
            <v>0</v>
          </cell>
        </row>
        <row r="1022">
          <cell r="DH1022">
            <v>0</v>
          </cell>
          <cell r="DI1022">
            <v>0</v>
          </cell>
          <cell r="DJ1022">
            <v>0</v>
          </cell>
          <cell r="DK1022">
            <v>0</v>
          </cell>
          <cell r="DL1022">
            <v>0</v>
          </cell>
          <cell r="DM1022">
            <v>0</v>
          </cell>
          <cell r="DN1022">
            <v>0</v>
          </cell>
          <cell r="DO1022">
            <v>0</v>
          </cell>
          <cell r="DP1022">
            <v>0</v>
          </cell>
          <cell r="DQ1022">
            <v>0</v>
          </cell>
          <cell r="DR1022">
            <v>0</v>
          </cell>
          <cell r="DS1022">
            <v>0</v>
          </cell>
          <cell r="DU1022">
            <v>0</v>
          </cell>
          <cell r="DV1022">
            <v>0</v>
          </cell>
          <cell r="DW1022">
            <v>0</v>
          </cell>
          <cell r="DX1022">
            <v>0</v>
          </cell>
          <cell r="DY1022">
            <v>0</v>
          </cell>
          <cell r="DZ1022">
            <v>0</v>
          </cell>
          <cell r="EA1022">
            <v>0</v>
          </cell>
          <cell r="EB1022">
            <v>0</v>
          </cell>
          <cell r="EC1022">
            <v>0</v>
          </cell>
          <cell r="ED1022">
            <v>0</v>
          </cell>
          <cell r="EE1022">
            <v>0</v>
          </cell>
          <cell r="EF1022">
            <v>0</v>
          </cell>
        </row>
        <row r="1023">
          <cell r="DH1023">
            <v>0</v>
          </cell>
          <cell r="DI1023">
            <v>0</v>
          </cell>
          <cell r="DJ1023">
            <v>0</v>
          </cell>
          <cell r="DK1023">
            <v>0</v>
          </cell>
          <cell r="DL1023">
            <v>0</v>
          </cell>
          <cell r="DM1023">
            <v>0</v>
          </cell>
          <cell r="DN1023">
            <v>0</v>
          </cell>
          <cell r="DO1023">
            <v>0</v>
          </cell>
          <cell r="DP1023">
            <v>0</v>
          </cell>
          <cell r="DQ1023">
            <v>0</v>
          </cell>
          <cell r="DR1023">
            <v>0</v>
          </cell>
          <cell r="DS1023">
            <v>0</v>
          </cell>
          <cell r="DU1023">
            <v>0</v>
          </cell>
          <cell r="DV1023">
            <v>0</v>
          </cell>
          <cell r="DW1023">
            <v>0</v>
          </cell>
          <cell r="DX1023">
            <v>0</v>
          </cell>
          <cell r="DY1023">
            <v>0</v>
          </cell>
          <cell r="DZ1023">
            <v>0</v>
          </cell>
          <cell r="EA1023">
            <v>0</v>
          </cell>
          <cell r="EB1023">
            <v>0</v>
          </cell>
          <cell r="EC1023">
            <v>0</v>
          </cell>
          <cell r="ED1023">
            <v>0</v>
          </cell>
          <cell r="EE1023">
            <v>0</v>
          </cell>
          <cell r="EF1023">
            <v>0</v>
          </cell>
        </row>
        <row r="1024">
          <cell r="DH1024">
            <v>0</v>
          </cell>
          <cell r="DI1024">
            <v>0</v>
          </cell>
          <cell r="DJ1024">
            <v>0</v>
          </cell>
          <cell r="DK1024">
            <v>0</v>
          </cell>
          <cell r="DL1024">
            <v>0</v>
          </cell>
          <cell r="DM1024">
            <v>0</v>
          </cell>
          <cell r="DN1024">
            <v>0</v>
          </cell>
          <cell r="DO1024">
            <v>0</v>
          </cell>
          <cell r="DP1024">
            <v>0</v>
          </cell>
          <cell r="DQ1024">
            <v>0</v>
          </cell>
          <cell r="DR1024">
            <v>0</v>
          </cell>
          <cell r="DS1024">
            <v>0</v>
          </cell>
          <cell r="DU1024">
            <v>0</v>
          </cell>
          <cell r="DV1024">
            <v>0</v>
          </cell>
          <cell r="DW1024">
            <v>0</v>
          </cell>
          <cell r="DX1024">
            <v>0</v>
          </cell>
          <cell r="DY1024">
            <v>0</v>
          </cell>
          <cell r="DZ1024">
            <v>0</v>
          </cell>
          <cell r="EA1024">
            <v>0</v>
          </cell>
          <cell r="EB1024">
            <v>0</v>
          </cell>
          <cell r="EC1024">
            <v>0</v>
          </cell>
          <cell r="ED1024">
            <v>0</v>
          </cell>
          <cell r="EE1024">
            <v>0</v>
          </cell>
          <cell r="EF1024">
            <v>0</v>
          </cell>
        </row>
        <row r="1025">
          <cell r="DH1025">
            <v>0</v>
          </cell>
          <cell r="DI1025">
            <v>0</v>
          </cell>
          <cell r="DJ1025">
            <v>0</v>
          </cell>
          <cell r="DK1025">
            <v>0</v>
          </cell>
          <cell r="DL1025">
            <v>0</v>
          </cell>
          <cell r="DM1025">
            <v>0</v>
          </cell>
          <cell r="DN1025">
            <v>0</v>
          </cell>
          <cell r="DO1025">
            <v>0</v>
          </cell>
          <cell r="DP1025">
            <v>0</v>
          </cell>
          <cell r="DQ1025">
            <v>0</v>
          </cell>
          <cell r="DR1025">
            <v>0</v>
          </cell>
          <cell r="DS1025">
            <v>0</v>
          </cell>
          <cell r="DU1025">
            <v>0</v>
          </cell>
          <cell r="DV1025">
            <v>0</v>
          </cell>
          <cell r="DW1025">
            <v>0</v>
          </cell>
          <cell r="DX1025">
            <v>0</v>
          </cell>
          <cell r="DY1025">
            <v>0</v>
          </cell>
          <cell r="DZ1025">
            <v>0</v>
          </cell>
          <cell r="EA1025">
            <v>0</v>
          </cell>
          <cell r="EB1025">
            <v>0</v>
          </cell>
          <cell r="EC1025">
            <v>0</v>
          </cell>
          <cell r="ED1025">
            <v>0</v>
          </cell>
          <cell r="EE1025">
            <v>0</v>
          </cell>
          <cell r="EF1025">
            <v>0</v>
          </cell>
        </row>
        <row r="1026">
          <cell r="DH1026">
            <v>0</v>
          </cell>
          <cell r="DI1026">
            <v>0</v>
          </cell>
          <cell r="DJ1026">
            <v>0</v>
          </cell>
          <cell r="DK1026">
            <v>0</v>
          </cell>
          <cell r="DL1026">
            <v>0</v>
          </cell>
          <cell r="DM1026">
            <v>0</v>
          </cell>
          <cell r="DN1026">
            <v>0</v>
          </cell>
          <cell r="DO1026">
            <v>0</v>
          </cell>
          <cell r="DP1026">
            <v>0</v>
          </cell>
          <cell r="DQ1026">
            <v>0</v>
          </cell>
          <cell r="DR1026">
            <v>0</v>
          </cell>
          <cell r="DS1026">
            <v>0</v>
          </cell>
          <cell r="DU1026">
            <v>0</v>
          </cell>
          <cell r="DV1026">
            <v>0</v>
          </cell>
          <cell r="DW1026">
            <v>0</v>
          </cell>
          <cell r="DX1026">
            <v>0</v>
          </cell>
          <cell r="DY1026">
            <v>0</v>
          </cell>
          <cell r="DZ1026">
            <v>0</v>
          </cell>
          <cell r="EA1026">
            <v>0</v>
          </cell>
          <cell r="EB1026">
            <v>0</v>
          </cell>
          <cell r="EC1026">
            <v>0</v>
          </cell>
          <cell r="ED1026">
            <v>0</v>
          </cell>
          <cell r="EE1026">
            <v>0</v>
          </cell>
          <cell r="EF1026">
            <v>0</v>
          </cell>
        </row>
        <row r="1027">
          <cell r="DH1027">
            <v>0</v>
          </cell>
          <cell r="DI1027">
            <v>0</v>
          </cell>
          <cell r="DJ1027">
            <v>0</v>
          </cell>
          <cell r="DK1027">
            <v>0</v>
          </cell>
          <cell r="DL1027">
            <v>0</v>
          </cell>
          <cell r="DM1027">
            <v>0</v>
          </cell>
          <cell r="DN1027">
            <v>0</v>
          </cell>
          <cell r="DO1027">
            <v>0</v>
          </cell>
          <cell r="DP1027">
            <v>0</v>
          </cell>
          <cell r="DQ1027">
            <v>0</v>
          </cell>
          <cell r="DR1027">
            <v>0</v>
          </cell>
          <cell r="DS1027">
            <v>0</v>
          </cell>
          <cell r="DU1027">
            <v>0</v>
          </cell>
          <cell r="DV1027">
            <v>0</v>
          </cell>
          <cell r="DW1027">
            <v>0</v>
          </cell>
          <cell r="DX1027">
            <v>0</v>
          </cell>
          <cell r="DY1027">
            <v>0</v>
          </cell>
          <cell r="DZ1027">
            <v>0</v>
          </cell>
          <cell r="EA1027">
            <v>0</v>
          </cell>
          <cell r="EB1027">
            <v>0</v>
          </cell>
          <cell r="EC1027">
            <v>0</v>
          </cell>
          <cell r="ED1027">
            <v>0</v>
          </cell>
          <cell r="EE1027">
            <v>0</v>
          </cell>
          <cell r="EF1027">
            <v>0</v>
          </cell>
        </row>
        <row r="1028">
          <cell r="DH1028">
            <v>0</v>
          </cell>
          <cell r="DI1028">
            <v>0</v>
          </cell>
          <cell r="DJ1028">
            <v>0</v>
          </cell>
          <cell r="DK1028">
            <v>0</v>
          </cell>
          <cell r="DL1028">
            <v>0</v>
          </cell>
          <cell r="DM1028">
            <v>0</v>
          </cell>
          <cell r="DN1028">
            <v>0</v>
          </cell>
          <cell r="DO1028">
            <v>0</v>
          </cell>
          <cell r="DP1028">
            <v>0</v>
          </cell>
          <cell r="DQ1028">
            <v>0</v>
          </cell>
          <cell r="DR1028">
            <v>0</v>
          </cell>
          <cell r="DS1028">
            <v>0</v>
          </cell>
          <cell r="DU1028">
            <v>0</v>
          </cell>
          <cell r="DV1028">
            <v>0</v>
          </cell>
          <cell r="DW1028">
            <v>0</v>
          </cell>
          <cell r="DX1028">
            <v>0</v>
          </cell>
          <cell r="DY1028">
            <v>0</v>
          </cell>
          <cell r="DZ1028">
            <v>0</v>
          </cell>
          <cell r="EA1028">
            <v>0</v>
          </cell>
          <cell r="EB1028">
            <v>0</v>
          </cell>
          <cell r="EC1028">
            <v>0</v>
          </cell>
          <cell r="ED1028">
            <v>0</v>
          </cell>
          <cell r="EE1028">
            <v>0</v>
          </cell>
          <cell r="EF1028">
            <v>0</v>
          </cell>
        </row>
        <row r="1029">
          <cell r="DH1029">
            <v>0</v>
          </cell>
          <cell r="DI1029">
            <v>0</v>
          </cell>
          <cell r="DJ1029">
            <v>0</v>
          </cell>
          <cell r="DK1029">
            <v>0</v>
          </cell>
          <cell r="DL1029">
            <v>0</v>
          </cell>
          <cell r="DM1029">
            <v>0</v>
          </cell>
          <cell r="DN1029">
            <v>0</v>
          </cell>
          <cell r="DO1029">
            <v>0</v>
          </cell>
          <cell r="DP1029">
            <v>0</v>
          </cell>
          <cell r="DQ1029">
            <v>0</v>
          </cell>
          <cell r="DR1029">
            <v>0</v>
          </cell>
          <cell r="DS1029">
            <v>0</v>
          </cell>
          <cell r="DU1029">
            <v>0</v>
          </cell>
          <cell r="DV1029">
            <v>0</v>
          </cell>
          <cell r="DW1029">
            <v>0</v>
          </cell>
          <cell r="DX1029">
            <v>0</v>
          </cell>
          <cell r="DY1029">
            <v>0</v>
          </cell>
          <cell r="DZ1029">
            <v>0</v>
          </cell>
          <cell r="EA1029">
            <v>0</v>
          </cell>
          <cell r="EB1029">
            <v>0</v>
          </cell>
          <cell r="EC1029">
            <v>0</v>
          </cell>
          <cell r="ED1029">
            <v>0</v>
          </cell>
          <cell r="EE1029">
            <v>0</v>
          </cell>
          <cell r="EF1029">
            <v>0</v>
          </cell>
        </row>
        <row r="1030">
          <cell r="DH1030">
            <v>0</v>
          </cell>
          <cell r="DI1030">
            <v>0</v>
          </cell>
          <cell r="DJ1030">
            <v>0</v>
          </cell>
          <cell r="DK1030">
            <v>0</v>
          </cell>
          <cell r="DL1030">
            <v>0</v>
          </cell>
          <cell r="DM1030">
            <v>0</v>
          </cell>
          <cell r="DN1030">
            <v>0</v>
          </cell>
          <cell r="DO1030">
            <v>0</v>
          </cell>
          <cell r="DP1030">
            <v>0</v>
          </cell>
          <cell r="DQ1030">
            <v>0</v>
          </cell>
          <cell r="DR1030">
            <v>0</v>
          </cell>
          <cell r="DS1030">
            <v>0</v>
          </cell>
          <cell r="DU1030">
            <v>0</v>
          </cell>
          <cell r="DV1030">
            <v>0</v>
          </cell>
          <cell r="DW1030">
            <v>0</v>
          </cell>
          <cell r="DX1030">
            <v>0</v>
          </cell>
          <cell r="DY1030">
            <v>0</v>
          </cell>
          <cell r="DZ1030">
            <v>0</v>
          </cell>
          <cell r="EA1030">
            <v>0</v>
          </cell>
          <cell r="EB1030">
            <v>0</v>
          </cell>
          <cell r="EC1030">
            <v>0</v>
          </cell>
          <cell r="ED1030">
            <v>0</v>
          </cell>
          <cell r="EE1030">
            <v>0</v>
          </cell>
          <cell r="EF1030">
            <v>0</v>
          </cell>
        </row>
        <row r="1031">
          <cell r="DH1031">
            <v>0</v>
          </cell>
          <cell r="DI1031">
            <v>0</v>
          </cell>
          <cell r="DJ1031">
            <v>0</v>
          </cell>
          <cell r="DK1031">
            <v>0</v>
          </cell>
          <cell r="DL1031">
            <v>0</v>
          </cell>
          <cell r="DM1031">
            <v>0</v>
          </cell>
          <cell r="DN1031">
            <v>0</v>
          </cell>
          <cell r="DO1031">
            <v>0</v>
          </cell>
          <cell r="DP1031">
            <v>0</v>
          </cell>
          <cell r="DQ1031">
            <v>0</v>
          </cell>
          <cell r="DR1031">
            <v>0</v>
          </cell>
          <cell r="DS1031">
            <v>0</v>
          </cell>
          <cell r="DU1031">
            <v>0</v>
          </cell>
          <cell r="DV1031">
            <v>0</v>
          </cell>
          <cell r="DW1031">
            <v>0</v>
          </cell>
          <cell r="DX1031">
            <v>0</v>
          </cell>
          <cell r="DY1031">
            <v>0</v>
          </cell>
          <cell r="DZ1031">
            <v>0</v>
          </cell>
          <cell r="EA1031">
            <v>0</v>
          </cell>
          <cell r="EB1031">
            <v>0</v>
          </cell>
          <cell r="EC1031">
            <v>0</v>
          </cell>
          <cell r="ED1031">
            <v>0</v>
          </cell>
          <cell r="EE1031">
            <v>0</v>
          </cell>
          <cell r="EF1031">
            <v>0</v>
          </cell>
        </row>
        <row r="1032">
          <cell r="DH1032">
            <v>0</v>
          </cell>
          <cell r="DI1032">
            <v>0</v>
          </cell>
          <cell r="DJ1032">
            <v>0</v>
          </cell>
          <cell r="DK1032">
            <v>0</v>
          </cell>
          <cell r="DL1032">
            <v>0</v>
          </cell>
          <cell r="DM1032">
            <v>0</v>
          </cell>
          <cell r="DN1032">
            <v>0</v>
          </cell>
          <cell r="DO1032">
            <v>0</v>
          </cell>
          <cell r="DP1032">
            <v>0</v>
          </cell>
          <cell r="DQ1032">
            <v>0</v>
          </cell>
          <cell r="DR1032">
            <v>0</v>
          </cell>
          <cell r="DS1032">
            <v>0</v>
          </cell>
          <cell r="DU1032">
            <v>0</v>
          </cell>
          <cell r="DV1032">
            <v>0</v>
          </cell>
          <cell r="DW1032">
            <v>0</v>
          </cell>
          <cell r="DX1032">
            <v>0</v>
          </cell>
          <cell r="DY1032">
            <v>0</v>
          </cell>
          <cell r="DZ1032">
            <v>0</v>
          </cell>
          <cell r="EA1032">
            <v>0</v>
          </cell>
          <cell r="EB1032">
            <v>0</v>
          </cell>
          <cell r="EC1032">
            <v>0</v>
          </cell>
          <cell r="ED1032">
            <v>0</v>
          </cell>
          <cell r="EE1032">
            <v>0</v>
          </cell>
          <cell r="EF1032">
            <v>0</v>
          </cell>
        </row>
        <row r="1033">
          <cell r="DH1033">
            <v>0</v>
          </cell>
          <cell r="DI1033">
            <v>0</v>
          </cell>
          <cell r="DJ1033">
            <v>0</v>
          </cell>
          <cell r="DK1033">
            <v>0</v>
          </cell>
          <cell r="DL1033">
            <v>0</v>
          </cell>
          <cell r="DM1033">
            <v>0</v>
          </cell>
          <cell r="DN1033">
            <v>0</v>
          </cell>
          <cell r="DO1033">
            <v>0</v>
          </cell>
          <cell r="DP1033">
            <v>0</v>
          </cell>
          <cell r="DQ1033">
            <v>0</v>
          </cell>
          <cell r="DR1033">
            <v>0</v>
          </cell>
          <cell r="DS1033">
            <v>0</v>
          </cell>
          <cell r="DU1033">
            <v>0</v>
          </cell>
          <cell r="DV1033">
            <v>0</v>
          </cell>
          <cell r="DW1033">
            <v>0</v>
          </cell>
          <cell r="DX1033">
            <v>0</v>
          </cell>
          <cell r="DY1033">
            <v>0</v>
          </cell>
          <cell r="DZ1033">
            <v>0</v>
          </cell>
          <cell r="EA1033">
            <v>0</v>
          </cell>
          <cell r="EB1033">
            <v>0</v>
          </cell>
          <cell r="EC1033">
            <v>0</v>
          </cell>
          <cell r="ED1033">
            <v>0</v>
          </cell>
          <cell r="EE1033">
            <v>0</v>
          </cell>
          <cell r="EF1033">
            <v>0</v>
          </cell>
        </row>
        <row r="1034">
          <cell r="DH1034">
            <v>0</v>
          </cell>
          <cell r="DI1034">
            <v>0</v>
          </cell>
          <cell r="DJ1034">
            <v>0</v>
          </cell>
          <cell r="DK1034">
            <v>0</v>
          </cell>
          <cell r="DL1034">
            <v>0</v>
          </cell>
          <cell r="DM1034">
            <v>0</v>
          </cell>
          <cell r="DN1034">
            <v>0</v>
          </cell>
          <cell r="DO1034">
            <v>0</v>
          </cell>
          <cell r="DP1034">
            <v>0</v>
          </cell>
          <cell r="DQ1034">
            <v>0</v>
          </cell>
          <cell r="DR1034">
            <v>0</v>
          </cell>
          <cell r="DS1034">
            <v>0</v>
          </cell>
          <cell r="DU1034">
            <v>0</v>
          </cell>
          <cell r="DV1034">
            <v>0</v>
          </cell>
          <cell r="DW1034">
            <v>0</v>
          </cell>
          <cell r="DX1034">
            <v>0</v>
          </cell>
          <cell r="DY1034">
            <v>0</v>
          </cell>
          <cell r="DZ1034">
            <v>0</v>
          </cell>
          <cell r="EA1034">
            <v>0</v>
          </cell>
          <cell r="EB1034">
            <v>0</v>
          </cell>
          <cell r="EC1034">
            <v>0</v>
          </cell>
          <cell r="ED1034">
            <v>0</v>
          </cell>
          <cell r="EE1034">
            <v>0</v>
          </cell>
          <cell r="EF1034">
            <v>0</v>
          </cell>
        </row>
        <row r="1035">
          <cell r="DH1035">
            <v>0</v>
          </cell>
          <cell r="DI1035">
            <v>0</v>
          </cell>
          <cell r="DJ1035">
            <v>0</v>
          </cell>
          <cell r="DK1035">
            <v>0</v>
          </cell>
          <cell r="DL1035">
            <v>0</v>
          </cell>
          <cell r="DM1035">
            <v>0</v>
          </cell>
          <cell r="DN1035">
            <v>0</v>
          </cell>
          <cell r="DO1035">
            <v>0</v>
          </cell>
          <cell r="DP1035">
            <v>0</v>
          </cell>
          <cell r="DQ1035">
            <v>0</v>
          </cell>
          <cell r="DR1035">
            <v>0</v>
          </cell>
          <cell r="DS1035">
            <v>0</v>
          </cell>
          <cell r="DU1035">
            <v>0</v>
          </cell>
          <cell r="DV1035">
            <v>0</v>
          </cell>
          <cell r="DW1035">
            <v>0</v>
          </cell>
          <cell r="DX1035">
            <v>0</v>
          </cell>
          <cell r="DY1035">
            <v>0</v>
          </cell>
          <cell r="DZ1035">
            <v>0</v>
          </cell>
          <cell r="EA1035">
            <v>0</v>
          </cell>
          <cell r="EB1035">
            <v>0</v>
          </cell>
          <cell r="EC1035">
            <v>0</v>
          </cell>
          <cell r="ED1035">
            <v>0</v>
          </cell>
          <cell r="EE1035">
            <v>0</v>
          </cell>
          <cell r="EF1035">
            <v>0</v>
          </cell>
        </row>
        <row r="1036">
          <cell r="DH1036">
            <v>0</v>
          </cell>
          <cell r="DI1036">
            <v>0</v>
          </cell>
          <cell r="DJ1036">
            <v>0</v>
          </cell>
          <cell r="DK1036">
            <v>0</v>
          </cell>
          <cell r="DL1036">
            <v>0</v>
          </cell>
          <cell r="DM1036">
            <v>0</v>
          </cell>
          <cell r="DN1036">
            <v>0</v>
          </cell>
          <cell r="DO1036">
            <v>0</v>
          </cell>
          <cell r="DP1036">
            <v>0</v>
          </cell>
          <cell r="DQ1036">
            <v>0</v>
          </cell>
          <cell r="DR1036">
            <v>0</v>
          </cell>
          <cell r="DS1036">
            <v>0</v>
          </cell>
          <cell r="DU1036">
            <v>0</v>
          </cell>
          <cell r="DV1036">
            <v>0</v>
          </cell>
          <cell r="DW1036">
            <v>0</v>
          </cell>
          <cell r="DX1036">
            <v>0</v>
          </cell>
          <cell r="DY1036">
            <v>0</v>
          </cell>
          <cell r="DZ1036">
            <v>0</v>
          </cell>
          <cell r="EA1036">
            <v>0</v>
          </cell>
          <cell r="EB1036">
            <v>0</v>
          </cell>
          <cell r="EC1036">
            <v>0</v>
          </cell>
          <cell r="ED1036">
            <v>0</v>
          </cell>
          <cell r="EE1036">
            <v>0</v>
          </cell>
          <cell r="EF1036">
            <v>0</v>
          </cell>
        </row>
        <row r="1037">
          <cell r="DH1037">
            <v>0</v>
          </cell>
          <cell r="DI1037">
            <v>0</v>
          </cell>
          <cell r="DJ1037">
            <v>0</v>
          </cell>
          <cell r="DK1037">
            <v>0</v>
          </cell>
          <cell r="DL1037">
            <v>0</v>
          </cell>
          <cell r="DM1037">
            <v>0</v>
          </cell>
          <cell r="DN1037">
            <v>0</v>
          </cell>
          <cell r="DO1037">
            <v>0</v>
          </cell>
          <cell r="DP1037">
            <v>0</v>
          </cell>
          <cell r="DQ1037">
            <v>0</v>
          </cell>
          <cell r="DR1037">
            <v>0</v>
          </cell>
          <cell r="DS1037">
            <v>0</v>
          </cell>
          <cell r="DU1037">
            <v>0</v>
          </cell>
          <cell r="DV1037">
            <v>0</v>
          </cell>
          <cell r="DW1037">
            <v>0</v>
          </cell>
          <cell r="DX1037">
            <v>0</v>
          </cell>
          <cell r="DY1037">
            <v>0</v>
          </cell>
          <cell r="DZ1037">
            <v>0</v>
          </cell>
          <cell r="EA1037">
            <v>0</v>
          </cell>
          <cell r="EB1037">
            <v>0</v>
          </cell>
          <cell r="EC1037">
            <v>0</v>
          </cell>
          <cell r="ED1037">
            <v>0</v>
          </cell>
          <cell r="EE1037">
            <v>0</v>
          </cell>
          <cell r="EF1037">
            <v>0</v>
          </cell>
        </row>
        <row r="1038">
          <cell r="DH1038">
            <v>0</v>
          </cell>
          <cell r="DI1038">
            <v>0</v>
          </cell>
          <cell r="DJ1038">
            <v>0</v>
          </cell>
          <cell r="DK1038">
            <v>0</v>
          </cell>
          <cell r="DL1038">
            <v>0</v>
          </cell>
          <cell r="DM1038">
            <v>0</v>
          </cell>
          <cell r="DN1038">
            <v>0</v>
          </cell>
          <cell r="DO1038">
            <v>0</v>
          </cell>
          <cell r="DP1038">
            <v>0</v>
          </cell>
          <cell r="DQ1038">
            <v>0</v>
          </cell>
          <cell r="DR1038">
            <v>0</v>
          </cell>
          <cell r="DS1038">
            <v>0</v>
          </cell>
          <cell r="DU1038">
            <v>0</v>
          </cell>
          <cell r="DV1038">
            <v>0</v>
          </cell>
          <cell r="DW1038">
            <v>0</v>
          </cell>
          <cell r="DX1038">
            <v>0</v>
          </cell>
          <cell r="DY1038">
            <v>0</v>
          </cell>
          <cell r="DZ1038">
            <v>0</v>
          </cell>
          <cell r="EA1038">
            <v>0</v>
          </cell>
          <cell r="EB1038">
            <v>0</v>
          </cell>
          <cell r="EC1038">
            <v>0</v>
          </cell>
          <cell r="ED1038">
            <v>0</v>
          </cell>
          <cell r="EE1038">
            <v>0</v>
          </cell>
          <cell r="EF1038">
            <v>0</v>
          </cell>
        </row>
        <row r="1039">
          <cell r="DH1039">
            <v>0</v>
          </cell>
          <cell r="DI1039">
            <v>0</v>
          </cell>
          <cell r="DJ1039">
            <v>0</v>
          </cell>
          <cell r="DK1039">
            <v>0</v>
          </cell>
          <cell r="DL1039">
            <v>0</v>
          </cell>
          <cell r="DM1039">
            <v>0</v>
          </cell>
          <cell r="DN1039">
            <v>0</v>
          </cell>
          <cell r="DO1039">
            <v>0</v>
          </cell>
          <cell r="DP1039">
            <v>0</v>
          </cell>
          <cell r="DQ1039">
            <v>0</v>
          </cell>
          <cell r="DR1039">
            <v>0</v>
          </cell>
          <cell r="DS1039">
            <v>0</v>
          </cell>
          <cell r="DU1039">
            <v>0</v>
          </cell>
          <cell r="DV1039">
            <v>0</v>
          </cell>
          <cell r="DW1039">
            <v>0</v>
          </cell>
          <cell r="DX1039">
            <v>0</v>
          </cell>
          <cell r="DY1039">
            <v>0</v>
          </cell>
          <cell r="DZ1039">
            <v>0</v>
          </cell>
          <cell r="EA1039">
            <v>0</v>
          </cell>
          <cell r="EB1039">
            <v>0</v>
          </cell>
          <cell r="EC1039">
            <v>0</v>
          </cell>
          <cell r="ED1039">
            <v>0</v>
          </cell>
          <cell r="EE1039">
            <v>0</v>
          </cell>
          <cell r="EF1039">
            <v>0</v>
          </cell>
        </row>
        <row r="1040">
          <cell r="DH1040">
            <v>0</v>
          </cell>
          <cell r="DI1040">
            <v>0</v>
          </cell>
          <cell r="DJ1040">
            <v>0</v>
          </cell>
          <cell r="DK1040">
            <v>0</v>
          </cell>
          <cell r="DL1040">
            <v>0</v>
          </cell>
          <cell r="DM1040">
            <v>0</v>
          </cell>
          <cell r="DN1040">
            <v>0</v>
          </cell>
          <cell r="DO1040">
            <v>0</v>
          </cell>
          <cell r="DP1040">
            <v>0</v>
          </cell>
          <cell r="DQ1040">
            <v>0</v>
          </cell>
          <cell r="DR1040">
            <v>0</v>
          </cell>
          <cell r="DS1040">
            <v>0</v>
          </cell>
          <cell r="DU1040">
            <v>0</v>
          </cell>
          <cell r="DV1040">
            <v>0</v>
          </cell>
          <cell r="DW1040">
            <v>0</v>
          </cell>
          <cell r="DX1040">
            <v>0</v>
          </cell>
          <cell r="DY1040">
            <v>0</v>
          </cell>
          <cell r="DZ1040">
            <v>0</v>
          </cell>
          <cell r="EA1040">
            <v>0</v>
          </cell>
          <cell r="EB1040">
            <v>0</v>
          </cell>
          <cell r="EC1040">
            <v>0</v>
          </cell>
          <cell r="ED1040">
            <v>0</v>
          </cell>
          <cell r="EE1040">
            <v>0</v>
          </cell>
          <cell r="EF1040">
            <v>0</v>
          </cell>
        </row>
        <row r="1041">
          <cell r="DH1041">
            <v>0</v>
          </cell>
          <cell r="DI1041">
            <v>0</v>
          </cell>
          <cell r="DJ1041">
            <v>0</v>
          </cell>
          <cell r="DK1041">
            <v>0</v>
          </cell>
          <cell r="DL1041">
            <v>0</v>
          </cell>
          <cell r="DM1041">
            <v>0</v>
          </cell>
          <cell r="DN1041">
            <v>0</v>
          </cell>
          <cell r="DO1041">
            <v>0</v>
          </cell>
          <cell r="DP1041">
            <v>0</v>
          </cell>
          <cell r="DQ1041">
            <v>0</v>
          </cell>
          <cell r="DR1041">
            <v>0</v>
          </cell>
          <cell r="DS1041">
            <v>0</v>
          </cell>
          <cell r="DU1041">
            <v>0</v>
          </cell>
          <cell r="DV1041">
            <v>0</v>
          </cell>
          <cell r="DW1041">
            <v>0</v>
          </cell>
          <cell r="DX1041">
            <v>0</v>
          </cell>
          <cell r="DY1041">
            <v>0</v>
          </cell>
          <cell r="DZ1041">
            <v>0</v>
          </cell>
          <cell r="EA1041">
            <v>0</v>
          </cell>
          <cell r="EB1041">
            <v>0</v>
          </cell>
          <cell r="EC1041">
            <v>0</v>
          </cell>
          <cell r="ED1041">
            <v>0</v>
          </cell>
          <cell r="EE1041">
            <v>0</v>
          </cell>
          <cell r="EF1041">
            <v>0</v>
          </cell>
        </row>
        <row r="1042">
          <cell r="DH1042">
            <v>0</v>
          </cell>
          <cell r="DI1042">
            <v>0</v>
          </cell>
          <cell r="DJ1042">
            <v>0</v>
          </cell>
          <cell r="DK1042">
            <v>0</v>
          </cell>
          <cell r="DL1042">
            <v>0</v>
          </cell>
          <cell r="DM1042">
            <v>0</v>
          </cell>
          <cell r="DN1042">
            <v>0</v>
          </cell>
          <cell r="DO1042">
            <v>0</v>
          </cell>
          <cell r="DP1042">
            <v>0</v>
          </cell>
          <cell r="DQ1042">
            <v>0</v>
          </cell>
          <cell r="DR1042">
            <v>0</v>
          </cell>
          <cell r="DS1042">
            <v>0</v>
          </cell>
          <cell r="DU1042">
            <v>0</v>
          </cell>
          <cell r="DV1042">
            <v>0</v>
          </cell>
          <cell r="DW1042">
            <v>0</v>
          </cell>
          <cell r="DX1042">
            <v>0</v>
          </cell>
          <cell r="DY1042">
            <v>0</v>
          </cell>
          <cell r="DZ1042">
            <v>0</v>
          </cell>
          <cell r="EA1042">
            <v>0</v>
          </cell>
          <cell r="EB1042">
            <v>0</v>
          </cell>
          <cell r="EC1042">
            <v>0</v>
          </cell>
          <cell r="ED1042">
            <v>0</v>
          </cell>
          <cell r="EE1042">
            <v>0</v>
          </cell>
          <cell r="EF1042">
            <v>0</v>
          </cell>
        </row>
        <row r="1043">
          <cell r="DH1043">
            <v>0</v>
          </cell>
          <cell r="DI1043">
            <v>0</v>
          </cell>
          <cell r="DJ1043">
            <v>0</v>
          </cell>
          <cell r="DK1043">
            <v>0</v>
          </cell>
          <cell r="DL1043">
            <v>0</v>
          </cell>
          <cell r="DM1043">
            <v>0</v>
          </cell>
          <cell r="DN1043">
            <v>0</v>
          </cell>
          <cell r="DO1043">
            <v>0</v>
          </cell>
          <cell r="DP1043">
            <v>0</v>
          </cell>
          <cell r="DQ1043">
            <v>0</v>
          </cell>
          <cell r="DR1043">
            <v>0</v>
          </cell>
          <cell r="DS1043">
            <v>0</v>
          </cell>
          <cell r="DU1043">
            <v>0</v>
          </cell>
          <cell r="DV1043">
            <v>0</v>
          </cell>
          <cell r="DW1043">
            <v>0</v>
          </cell>
          <cell r="DX1043">
            <v>0</v>
          </cell>
          <cell r="DY1043">
            <v>0</v>
          </cell>
          <cell r="DZ1043">
            <v>0</v>
          </cell>
          <cell r="EA1043">
            <v>0</v>
          </cell>
          <cell r="EB1043">
            <v>0</v>
          </cell>
          <cell r="EC1043">
            <v>0</v>
          </cell>
          <cell r="ED1043">
            <v>0</v>
          </cell>
          <cell r="EE1043">
            <v>0</v>
          </cell>
          <cell r="EF1043">
            <v>0</v>
          </cell>
        </row>
        <row r="1044">
          <cell r="DH1044">
            <v>0</v>
          </cell>
          <cell r="DI1044">
            <v>0</v>
          </cell>
          <cell r="DJ1044">
            <v>0</v>
          </cell>
          <cell r="DK1044">
            <v>0</v>
          </cell>
          <cell r="DL1044">
            <v>0</v>
          </cell>
          <cell r="DM1044">
            <v>0</v>
          </cell>
          <cell r="DN1044">
            <v>0</v>
          </cell>
          <cell r="DO1044">
            <v>0</v>
          </cell>
          <cell r="DP1044">
            <v>0</v>
          </cell>
          <cell r="DQ1044">
            <v>0</v>
          </cell>
          <cell r="DR1044">
            <v>0</v>
          </cell>
          <cell r="DS1044">
            <v>0</v>
          </cell>
          <cell r="DU1044">
            <v>0</v>
          </cell>
          <cell r="DV1044">
            <v>0</v>
          </cell>
          <cell r="DW1044">
            <v>0</v>
          </cell>
          <cell r="DX1044">
            <v>0</v>
          </cell>
          <cell r="DY1044">
            <v>0</v>
          </cell>
          <cell r="DZ1044">
            <v>0</v>
          </cell>
          <cell r="EA1044">
            <v>0</v>
          </cell>
          <cell r="EB1044">
            <v>0</v>
          </cell>
          <cell r="EC1044">
            <v>0</v>
          </cell>
          <cell r="ED1044">
            <v>0</v>
          </cell>
          <cell r="EE1044">
            <v>0</v>
          </cell>
          <cell r="EF1044">
            <v>0</v>
          </cell>
        </row>
        <row r="1045">
          <cell r="DH1045">
            <v>0</v>
          </cell>
          <cell r="DI1045">
            <v>0</v>
          </cell>
          <cell r="DJ1045">
            <v>0</v>
          </cell>
          <cell r="DK1045">
            <v>0</v>
          </cell>
          <cell r="DL1045">
            <v>0</v>
          </cell>
          <cell r="DM1045">
            <v>0</v>
          </cell>
          <cell r="DN1045">
            <v>0</v>
          </cell>
          <cell r="DO1045">
            <v>0</v>
          </cell>
          <cell r="DP1045">
            <v>0</v>
          </cell>
          <cell r="DQ1045">
            <v>0</v>
          </cell>
          <cell r="DR1045">
            <v>0</v>
          </cell>
          <cell r="DS1045">
            <v>0</v>
          </cell>
          <cell r="DU1045">
            <v>0</v>
          </cell>
          <cell r="DV1045">
            <v>0</v>
          </cell>
          <cell r="DW1045">
            <v>0</v>
          </cell>
          <cell r="DX1045">
            <v>0</v>
          </cell>
          <cell r="DY1045">
            <v>0</v>
          </cell>
          <cell r="DZ1045">
            <v>0</v>
          </cell>
          <cell r="EA1045">
            <v>0</v>
          </cell>
          <cell r="EB1045">
            <v>0</v>
          </cell>
          <cell r="EC1045">
            <v>0</v>
          </cell>
          <cell r="ED1045">
            <v>0</v>
          </cell>
          <cell r="EE1045">
            <v>0</v>
          </cell>
          <cell r="EF1045">
            <v>0</v>
          </cell>
        </row>
        <row r="1046">
          <cell r="DH1046">
            <v>0</v>
          </cell>
          <cell r="DI1046">
            <v>0</v>
          </cell>
          <cell r="DJ1046">
            <v>0</v>
          </cell>
          <cell r="DK1046">
            <v>0</v>
          </cell>
          <cell r="DL1046">
            <v>0</v>
          </cell>
          <cell r="DM1046">
            <v>0</v>
          </cell>
          <cell r="DN1046">
            <v>0</v>
          </cell>
          <cell r="DO1046">
            <v>0</v>
          </cell>
          <cell r="DP1046">
            <v>0</v>
          </cell>
          <cell r="DQ1046">
            <v>0</v>
          </cell>
          <cell r="DR1046">
            <v>0</v>
          </cell>
          <cell r="DS1046">
            <v>0</v>
          </cell>
          <cell r="DU1046">
            <v>0</v>
          </cell>
          <cell r="DV1046">
            <v>0</v>
          </cell>
          <cell r="DW1046">
            <v>0</v>
          </cell>
          <cell r="DX1046">
            <v>0</v>
          </cell>
          <cell r="DY1046">
            <v>0</v>
          </cell>
          <cell r="DZ1046">
            <v>0</v>
          </cell>
          <cell r="EA1046">
            <v>0</v>
          </cell>
          <cell r="EB1046">
            <v>0</v>
          </cell>
          <cell r="EC1046">
            <v>0</v>
          </cell>
          <cell r="ED1046">
            <v>0</v>
          </cell>
          <cell r="EE1046">
            <v>0</v>
          </cell>
          <cell r="EF1046">
            <v>0</v>
          </cell>
        </row>
        <row r="1047">
          <cell r="DH1047">
            <v>0</v>
          </cell>
          <cell r="DI1047">
            <v>0</v>
          </cell>
          <cell r="DJ1047">
            <v>0</v>
          </cell>
          <cell r="DK1047">
            <v>0</v>
          </cell>
          <cell r="DL1047">
            <v>0</v>
          </cell>
          <cell r="DM1047">
            <v>0</v>
          </cell>
          <cell r="DN1047">
            <v>0</v>
          </cell>
          <cell r="DO1047">
            <v>0</v>
          </cell>
          <cell r="DP1047">
            <v>0</v>
          </cell>
          <cell r="DQ1047">
            <v>0</v>
          </cell>
          <cell r="DR1047">
            <v>0</v>
          </cell>
          <cell r="DS1047">
            <v>0</v>
          </cell>
          <cell r="DU1047">
            <v>0</v>
          </cell>
          <cell r="DV1047">
            <v>0</v>
          </cell>
          <cell r="DW1047">
            <v>0</v>
          </cell>
          <cell r="DX1047">
            <v>0</v>
          </cell>
          <cell r="DY1047">
            <v>0</v>
          </cell>
          <cell r="DZ1047">
            <v>0</v>
          </cell>
          <cell r="EA1047">
            <v>0</v>
          </cell>
          <cell r="EB1047">
            <v>0</v>
          </cell>
          <cell r="EC1047">
            <v>0</v>
          </cell>
          <cell r="ED1047">
            <v>0</v>
          </cell>
          <cell r="EE1047">
            <v>0</v>
          </cell>
          <cell r="EF1047">
            <v>0</v>
          </cell>
        </row>
        <row r="1048">
          <cell r="DH1048">
            <v>0</v>
          </cell>
          <cell r="DI1048">
            <v>0</v>
          </cell>
          <cell r="DJ1048">
            <v>0</v>
          </cell>
          <cell r="DK1048">
            <v>0</v>
          </cell>
          <cell r="DL1048">
            <v>0</v>
          </cell>
          <cell r="DM1048">
            <v>0</v>
          </cell>
          <cell r="DN1048">
            <v>0</v>
          </cell>
          <cell r="DO1048">
            <v>0</v>
          </cell>
          <cell r="DP1048">
            <v>0</v>
          </cell>
          <cell r="DQ1048">
            <v>0</v>
          </cell>
          <cell r="DR1048">
            <v>0</v>
          </cell>
          <cell r="DS1048">
            <v>0</v>
          </cell>
          <cell r="DU1048">
            <v>0</v>
          </cell>
          <cell r="DV1048">
            <v>0</v>
          </cell>
          <cell r="DW1048">
            <v>0</v>
          </cell>
          <cell r="DX1048">
            <v>0</v>
          </cell>
          <cell r="DY1048">
            <v>0</v>
          </cell>
          <cell r="DZ1048">
            <v>0</v>
          </cell>
          <cell r="EA1048">
            <v>0</v>
          </cell>
          <cell r="EB1048">
            <v>0</v>
          </cell>
          <cell r="EC1048">
            <v>0</v>
          </cell>
          <cell r="ED1048">
            <v>0</v>
          </cell>
          <cell r="EE1048">
            <v>0</v>
          </cell>
          <cell r="EF1048">
            <v>0</v>
          </cell>
        </row>
        <row r="1049">
          <cell r="DH1049">
            <v>0</v>
          </cell>
          <cell r="DI1049">
            <v>0</v>
          </cell>
          <cell r="DJ1049">
            <v>0</v>
          </cell>
          <cell r="DK1049">
            <v>0</v>
          </cell>
          <cell r="DL1049">
            <v>0</v>
          </cell>
          <cell r="DM1049">
            <v>0</v>
          </cell>
          <cell r="DN1049">
            <v>0</v>
          </cell>
          <cell r="DO1049">
            <v>0</v>
          </cell>
          <cell r="DP1049">
            <v>0</v>
          </cell>
          <cell r="DQ1049">
            <v>0</v>
          </cell>
          <cell r="DR1049">
            <v>0</v>
          </cell>
          <cell r="DS1049">
            <v>0</v>
          </cell>
          <cell r="DU1049">
            <v>0</v>
          </cell>
          <cell r="DV1049">
            <v>0</v>
          </cell>
          <cell r="DW1049">
            <v>0</v>
          </cell>
          <cell r="DX1049">
            <v>0</v>
          </cell>
          <cell r="DY1049">
            <v>0</v>
          </cell>
          <cell r="DZ1049">
            <v>0</v>
          </cell>
          <cell r="EA1049">
            <v>0</v>
          </cell>
          <cell r="EB1049">
            <v>0</v>
          </cell>
          <cell r="EC1049">
            <v>0</v>
          </cell>
          <cell r="ED1049">
            <v>0</v>
          </cell>
          <cell r="EE1049">
            <v>0</v>
          </cell>
          <cell r="EF1049">
            <v>0</v>
          </cell>
        </row>
        <row r="1050">
          <cell r="DH1050">
            <v>0</v>
          </cell>
          <cell r="DI1050">
            <v>0</v>
          </cell>
          <cell r="DJ1050">
            <v>0</v>
          </cell>
          <cell r="DK1050">
            <v>0</v>
          </cell>
          <cell r="DL1050">
            <v>0</v>
          </cell>
          <cell r="DM1050">
            <v>0</v>
          </cell>
          <cell r="DN1050">
            <v>0</v>
          </cell>
          <cell r="DO1050">
            <v>0</v>
          </cell>
          <cell r="DP1050">
            <v>0</v>
          </cell>
          <cell r="DQ1050">
            <v>0</v>
          </cell>
          <cell r="DR1050">
            <v>0</v>
          </cell>
          <cell r="DS1050">
            <v>0</v>
          </cell>
          <cell r="DU1050">
            <v>0</v>
          </cell>
          <cell r="DV1050">
            <v>0</v>
          </cell>
          <cell r="DW1050">
            <v>0</v>
          </cell>
          <cell r="DX1050">
            <v>0</v>
          </cell>
          <cell r="DY1050">
            <v>0</v>
          </cell>
          <cell r="DZ1050">
            <v>0</v>
          </cell>
          <cell r="EA1050">
            <v>0</v>
          </cell>
          <cell r="EB1050">
            <v>0</v>
          </cell>
          <cell r="EC1050">
            <v>0</v>
          </cell>
          <cell r="ED1050">
            <v>0</v>
          </cell>
          <cell r="EE1050">
            <v>0</v>
          </cell>
          <cell r="EF1050">
            <v>0</v>
          </cell>
        </row>
        <row r="1051">
          <cell r="DH1051">
            <v>0</v>
          </cell>
          <cell r="DI1051">
            <v>0</v>
          </cell>
          <cell r="DJ1051">
            <v>0</v>
          </cell>
          <cell r="DK1051">
            <v>0</v>
          </cell>
          <cell r="DL1051">
            <v>0</v>
          </cell>
          <cell r="DM1051">
            <v>0</v>
          </cell>
          <cell r="DN1051">
            <v>0</v>
          </cell>
          <cell r="DO1051">
            <v>0</v>
          </cell>
          <cell r="DP1051">
            <v>0</v>
          </cell>
          <cell r="DQ1051">
            <v>0</v>
          </cell>
          <cell r="DR1051">
            <v>0</v>
          </cell>
          <cell r="DS1051">
            <v>0</v>
          </cell>
          <cell r="DU1051">
            <v>0</v>
          </cell>
          <cell r="DV1051">
            <v>0</v>
          </cell>
          <cell r="DW1051">
            <v>0</v>
          </cell>
          <cell r="DX1051">
            <v>0</v>
          </cell>
          <cell r="DY1051">
            <v>0</v>
          </cell>
          <cell r="DZ1051">
            <v>0</v>
          </cell>
          <cell r="EA1051">
            <v>0</v>
          </cell>
          <cell r="EB1051">
            <v>0</v>
          </cell>
          <cell r="EC1051">
            <v>0</v>
          </cell>
          <cell r="ED1051">
            <v>0</v>
          </cell>
          <cell r="EE1051">
            <v>0</v>
          </cell>
          <cell r="EF1051">
            <v>0</v>
          </cell>
        </row>
        <row r="1052">
          <cell r="DH1052">
            <v>0</v>
          </cell>
          <cell r="DI1052">
            <v>0</v>
          </cell>
          <cell r="DJ1052">
            <v>0</v>
          </cell>
          <cell r="DK1052">
            <v>0</v>
          </cell>
          <cell r="DL1052">
            <v>0</v>
          </cell>
          <cell r="DM1052">
            <v>0</v>
          </cell>
          <cell r="DN1052">
            <v>0</v>
          </cell>
          <cell r="DO1052">
            <v>0</v>
          </cell>
          <cell r="DP1052">
            <v>0</v>
          </cell>
          <cell r="DQ1052">
            <v>0</v>
          </cell>
          <cell r="DR1052">
            <v>0</v>
          </cell>
          <cell r="DS1052">
            <v>0</v>
          </cell>
          <cell r="DU1052">
            <v>0</v>
          </cell>
          <cell r="DV1052">
            <v>0</v>
          </cell>
          <cell r="DW1052">
            <v>0</v>
          </cell>
          <cell r="DX1052">
            <v>0</v>
          </cell>
          <cell r="DY1052">
            <v>0</v>
          </cell>
          <cell r="DZ1052">
            <v>0</v>
          </cell>
          <cell r="EA1052">
            <v>0</v>
          </cell>
          <cell r="EB1052">
            <v>0</v>
          </cell>
          <cell r="EC1052">
            <v>0</v>
          </cell>
          <cell r="ED1052">
            <v>0</v>
          </cell>
          <cell r="EE1052">
            <v>0</v>
          </cell>
          <cell r="EF1052">
            <v>0</v>
          </cell>
        </row>
        <row r="1053">
          <cell r="DH1053">
            <v>0</v>
          </cell>
          <cell r="DI1053">
            <v>0</v>
          </cell>
          <cell r="DJ1053">
            <v>0</v>
          </cell>
          <cell r="DK1053">
            <v>0</v>
          </cell>
          <cell r="DL1053">
            <v>0</v>
          </cell>
          <cell r="DM1053">
            <v>0</v>
          </cell>
          <cell r="DN1053">
            <v>0</v>
          </cell>
          <cell r="DO1053">
            <v>0</v>
          </cell>
          <cell r="DP1053">
            <v>0</v>
          </cell>
          <cell r="DQ1053">
            <v>0</v>
          </cell>
          <cell r="DR1053">
            <v>0</v>
          </cell>
          <cell r="DS1053">
            <v>0</v>
          </cell>
          <cell r="DU1053">
            <v>0</v>
          </cell>
          <cell r="DV1053">
            <v>0</v>
          </cell>
          <cell r="DW1053">
            <v>0</v>
          </cell>
          <cell r="DX1053">
            <v>0</v>
          </cell>
          <cell r="DY1053">
            <v>0</v>
          </cell>
          <cell r="DZ1053">
            <v>0</v>
          </cell>
          <cell r="EA1053">
            <v>0</v>
          </cell>
          <cell r="EB1053">
            <v>0</v>
          </cell>
          <cell r="EC1053">
            <v>0</v>
          </cell>
          <cell r="ED1053">
            <v>0</v>
          </cell>
          <cell r="EE1053">
            <v>0</v>
          </cell>
          <cell r="EF1053">
            <v>0</v>
          </cell>
        </row>
        <row r="1054">
          <cell r="DH1054">
            <v>0</v>
          </cell>
          <cell r="DI1054">
            <v>0</v>
          </cell>
          <cell r="DJ1054">
            <v>0</v>
          </cell>
          <cell r="DK1054">
            <v>0</v>
          </cell>
          <cell r="DL1054">
            <v>0</v>
          </cell>
          <cell r="DM1054">
            <v>0</v>
          </cell>
          <cell r="DN1054">
            <v>0</v>
          </cell>
          <cell r="DO1054">
            <v>0</v>
          </cell>
          <cell r="DP1054">
            <v>0</v>
          </cell>
          <cell r="DQ1054">
            <v>0</v>
          </cell>
          <cell r="DR1054">
            <v>0</v>
          </cell>
          <cell r="DS1054">
            <v>0</v>
          </cell>
          <cell r="DU1054">
            <v>0</v>
          </cell>
          <cell r="DV1054">
            <v>0</v>
          </cell>
          <cell r="DW1054">
            <v>0</v>
          </cell>
          <cell r="DX1054">
            <v>0</v>
          </cell>
          <cell r="DY1054">
            <v>0</v>
          </cell>
          <cell r="DZ1054">
            <v>0</v>
          </cell>
          <cell r="EA1054">
            <v>0</v>
          </cell>
          <cell r="EB1054">
            <v>0</v>
          </cell>
          <cell r="EC1054">
            <v>0</v>
          </cell>
          <cell r="ED1054">
            <v>0</v>
          </cell>
          <cell r="EE1054">
            <v>0</v>
          </cell>
          <cell r="EF1054">
            <v>0</v>
          </cell>
        </row>
        <row r="1055">
          <cell r="DH1055">
            <v>0</v>
          </cell>
          <cell r="DI1055">
            <v>0</v>
          </cell>
          <cell r="DJ1055">
            <v>0</v>
          </cell>
          <cell r="DK1055">
            <v>0</v>
          </cell>
          <cell r="DL1055">
            <v>0</v>
          </cell>
          <cell r="DM1055">
            <v>0</v>
          </cell>
          <cell r="DN1055">
            <v>0</v>
          </cell>
          <cell r="DO1055">
            <v>0</v>
          </cell>
          <cell r="DP1055">
            <v>0</v>
          </cell>
          <cell r="DQ1055">
            <v>0</v>
          </cell>
          <cell r="DR1055">
            <v>0</v>
          </cell>
          <cell r="DS1055">
            <v>0</v>
          </cell>
          <cell r="DU1055">
            <v>0</v>
          </cell>
          <cell r="DV1055">
            <v>0</v>
          </cell>
          <cell r="DW1055">
            <v>0</v>
          </cell>
          <cell r="DX1055">
            <v>0</v>
          </cell>
          <cell r="DY1055">
            <v>0</v>
          </cell>
          <cell r="DZ1055">
            <v>0</v>
          </cell>
          <cell r="EA1055">
            <v>0</v>
          </cell>
          <cell r="EB1055">
            <v>0</v>
          </cell>
          <cell r="EC1055">
            <v>0</v>
          </cell>
          <cell r="ED1055">
            <v>0</v>
          </cell>
          <cell r="EE1055">
            <v>0</v>
          </cell>
          <cell r="EF1055">
            <v>0</v>
          </cell>
        </row>
        <row r="1056">
          <cell r="DH1056">
            <v>0</v>
          </cell>
          <cell r="DI1056">
            <v>0</v>
          </cell>
          <cell r="DJ1056">
            <v>0</v>
          </cell>
          <cell r="DK1056">
            <v>0</v>
          </cell>
          <cell r="DL1056">
            <v>0</v>
          </cell>
          <cell r="DM1056">
            <v>0</v>
          </cell>
          <cell r="DN1056">
            <v>0</v>
          </cell>
          <cell r="DO1056">
            <v>0</v>
          </cell>
          <cell r="DP1056">
            <v>0</v>
          </cell>
          <cell r="DQ1056">
            <v>0</v>
          </cell>
          <cell r="DR1056">
            <v>0</v>
          </cell>
          <cell r="DS1056">
            <v>0</v>
          </cell>
          <cell r="DU1056">
            <v>0</v>
          </cell>
          <cell r="DV1056">
            <v>0</v>
          </cell>
          <cell r="DW1056">
            <v>0</v>
          </cell>
          <cell r="DX1056">
            <v>0</v>
          </cell>
          <cell r="DY1056">
            <v>0</v>
          </cell>
          <cell r="DZ1056">
            <v>0</v>
          </cell>
          <cell r="EA1056">
            <v>0</v>
          </cell>
          <cell r="EB1056">
            <v>0</v>
          </cell>
          <cell r="EC1056">
            <v>0</v>
          </cell>
          <cell r="ED1056">
            <v>0</v>
          </cell>
          <cell r="EE1056">
            <v>0</v>
          </cell>
          <cell r="EF1056">
            <v>0</v>
          </cell>
        </row>
        <row r="1057">
          <cell r="DH1057">
            <v>0</v>
          </cell>
          <cell r="DI1057">
            <v>0</v>
          </cell>
          <cell r="DJ1057">
            <v>0</v>
          </cell>
          <cell r="DK1057">
            <v>0</v>
          </cell>
          <cell r="DL1057">
            <v>0</v>
          </cell>
          <cell r="DM1057">
            <v>0</v>
          </cell>
          <cell r="DN1057">
            <v>0</v>
          </cell>
          <cell r="DO1057">
            <v>0</v>
          </cell>
          <cell r="DP1057">
            <v>0</v>
          </cell>
          <cell r="DQ1057">
            <v>0</v>
          </cell>
          <cell r="DR1057">
            <v>0</v>
          </cell>
          <cell r="DS1057">
            <v>0</v>
          </cell>
          <cell r="DU1057">
            <v>0</v>
          </cell>
          <cell r="DV1057">
            <v>0</v>
          </cell>
          <cell r="DW1057">
            <v>0</v>
          </cell>
          <cell r="DX1057">
            <v>0</v>
          </cell>
          <cell r="DY1057">
            <v>0</v>
          </cell>
          <cell r="DZ1057">
            <v>0</v>
          </cell>
          <cell r="EA1057">
            <v>0</v>
          </cell>
          <cell r="EB1057">
            <v>0</v>
          </cell>
          <cell r="EC1057">
            <v>0</v>
          </cell>
          <cell r="ED1057">
            <v>0</v>
          </cell>
          <cell r="EE1057">
            <v>0</v>
          </cell>
          <cell r="EF1057">
            <v>0</v>
          </cell>
        </row>
        <row r="1058">
          <cell r="DH1058">
            <v>0</v>
          </cell>
          <cell r="DI1058">
            <v>0</v>
          </cell>
          <cell r="DJ1058">
            <v>0</v>
          </cell>
          <cell r="DK1058">
            <v>0</v>
          </cell>
          <cell r="DL1058">
            <v>0</v>
          </cell>
          <cell r="DM1058">
            <v>0</v>
          </cell>
          <cell r="DN1058">
            <v>0</v>
          </cell>
          <cell r="DO1058">
            <v>0</v>
          </cell>
          <cell r="DP1058">
            <v>0</v>
          </cell>
          <cell r="DQ1058">
            <v>0</v>
          </cell>
          <cell r="DR1058">
            <v>0</v>
          </cell>
          <cell r="DS1058">
            <v>0</v>
          </cell>
          <cell r="DU1058">
            <v>0</v>
          </cell>
          <cell r="DV1058">
            <v>0</v>
          </cell>
          <cell r="DW1058">
            <v>0</v>
          </cell>
          <cell r="DX1058">
            <v>0</v>
          </cell>
          <cell r="DY1058">
            <v>0</v>
          </cell>
          <cell r="DZ1058">
            <v>0</v>
          </cell>
          <cell r="EA1058">
            <v>0</v>
          </cell>
          <cell r="EB1058">
            <v>0</v>
          </cell>
          <cell r="EC1058">
            <v>0</v>
          </cell>
          <cell r="ED1058">
            <v>0</v>
          </cell>
          <cell r="EE1058">
            <v>0</v>
          </cell>
          <cell r="EF1058">
            <v>0</v>
          </cell>
        </row>
        <row r="1059">
          <cell r="DH1059">
            <v>0</v>
          </cell>
          <cell r="DI1059">
            <v>0</v>
          </cell>
          <cell r="DJ1059">
            <v>0</v>
          </cell>
          <cell r="DK1059">
            <v>0</v>
          </cell>
          <cell r="DL1059">
            <v>0</v>
          </cell>
          <cell r="DM1059">
            <v>0</v>
          </cell>
          <cell r="DN1059">
            <v>0</v>
          </cell>
          <cell r="DO1059">
            <v>0</v>
          </cell>
          <cell r="DP1059">
            <v>0</v>
          </cell>
          <cell r="DQ1059">
            <v>0</v>
          </cell>
          <cell r="DR1059">
            <v>0</v>
          </cell>
          <cell r="DS1059">
            <v>0</v>
          </cell>
          <cell r="DU1059">
            <v>0</v>
          </cell>
          <cell r="DV1059">
            <v>0</v>
          </cell>
          <cell r="DW1059">
            <v>0</v>
          </cell>
          <cell r="DX1059">
            <v>0</v>
          </cell>
          <cell r="DY1059">
            <v>0</v>
          </cell>
          <cell r="DZ1059">
            <v>0</v>
          </cell>
          <cell r="EA1059">
            <v>0</v>
          </cell>
          <cell r="EB1059">
            <v>0</v>
          </cell>
          <cell r="EC1059">
            <v>0</v>
          </cell>
          <cell r="ED1059">
            <v>0</v>
          </cell>
          <cell r="EE1059">
            <v>0</v>
          </cell>
          <cell r="EF1059">
            <v>0</v>
          </cell>
        </row>
        <row r="1060">
          <cell r="DH1060">
            <v>0</v>
          </cell>
          <cell r="DI1060">
            <v>0</v>
          </cell>
          <cell r="DJ1060">
            <v>0</v>
          </cell>
          <cell r="DK1060">
            <v>0</v>
          </cell>
          <cell r="DL1060">
            <v>0</v>
          </cell>
          <cell r="DM1060">
            <v>0</v>
          </cell>
          <cell r="DN1060">
            <v>0</v>
          </cell>
          <cell r="DO1060">
            <v>0</v>
          </cell>
          <cell r="DP1060">
            <v>0</v>
          </cell>
          <cell r="DQ1060">
            <v>0</v>
          </cell>
          <cell r="DR1060">
            <v>0</v>
          </cell>
          <cell r="DS1060">
            <v>0</v>
          </cell>
          <cell r="DU1060">
            <v>0</v>
          </cell>
          <cell r="DV1060">
            <v>0</v>
          </cell>
          <cell r="DW1060">
            <v>0</v>
          </cell>
          <cell r="DX1060">
            <v>0</v>
          </cell>
          <cell r="DY1060">
            <v>0</v>
          </cell>
          <cell r="DZ1060">
            <v>0</v>
          </cell>
          <cell r="EA1060">
            <v>0</v>
          </cell>
          <cell r="EB1060">
            <v>0</v>
          </cell>
          <cell r="EC1060">
            <v>0</v>
          </cell>
          <cell r="ED1060">
            <v>0</v>
          </cell>
          <cell r="EE1060">
            <v>0</v>
          </cell>
          <cell r="EF1060">
            <v>0</v>
          </cell>
        </row>
        <row r="1061">
          <cell r="DH1061">
            <v>0</v>
          </cell>
          <cell r="DI1061">
            <v>0</v>
          </cell>
          <cell r="DJ1061">
            <v>0</v>
          </cell>
          <cell r="DK1061">
            <v>0</v>
          </cell>
          <cell r="DL1061">
            <v>0</v>
          </cell>
          <cell r="DM1061">
            <v>0</v>
          </cell>
          <cell r="DN1061">
            <v>0</v>
          </cell>
          <cell r="DO1061">
            <v>0</v>
          </cell>
          <cell r="DP1061">
            <v>0</v>
          </cell>
          <cell r="DQ1061">
            <v>0</v>
          </cell>
          <cell r="DR1061">
            <v>0</v>
          </cell>
          <cell r="DS1061">
            <v>0</v>
          </cell>
          <cell r="DU1061">
            <v>0</v>
          </cell>
          <cell r="DV1061">
            <v>0</v>
          </cell>
          <cell r="DW1061">
            <v>0</v>
          </cell>
          <cell r="DX1061">
            <v>0</v>
          </cell>
          <cell r="DY1061">
            <v>0</v>
          </cell>
          <cell r="DZ1061">
            <v>0</v>
          </cell>
          <cell r="EA1061">
            <v>0</v>
          </cell>
          <cell r="EB1061">
            <v>0</v>
          </cell>
          <cell r="EC1061">
            <v>0</v>
          </cell>
          <cell r="ED1061">
            <v>0</v>
          </cell>
          <cell r="EE1061">
            <v>0</v>
          </cell>
          <cell r="EF1061">
            <v>0</v>
          </cell>
        </row>
        <row r="1062">
          <cell r="DH1062">
            <v>0</v>
          </cell>
          <cell r="DI1062">
            <v>0</v>
          </cell>
          <cell r="DJ1062">
            <v>0</v>
          </cell>
          <cell r="DK1062">
            <v>0</v>
          </cell>
          <cell r="DL1062">
            <v>0</v>
          </cell>
          <cell r="DM1062">
            <v>0</v>
          </cell>
          <cell r="DN1062">
            <v>0</v>
          </cell>
          <cell r="DO1062">
            <v>0</v>
          </cell>
          <cell r="DP1062">
            <v>0</v>
          </cell>
          <cell r="DQ1062">
            <v>0</v>
          </cell>
          <cell r="DR1062">
            <v>0</v>
          </cell>
          <cell r="DS1062">
            <v>0</v>
          </cell>
          <cell r="DU1062">
            <v>0</v>
          </cell>
          <cell r="DV1062">
            <v>0</v>
          </cell>
          <cell r="DW1062">
            <v>0</v>
          </cell>
          <cell r="DX1062">
            <v>0</v>
          </cell>
          <cell r="DY1062">
            <v>0</v>
          </cell>
          <cell r="DZ1062">
            <v>0</v>
          </cell>
          <cell r="EA1062">
            <v>0</v>
          </cell>
          <cell r="EB1062">
            <v>0</v>
          </cell>
          <cell r="EC1062">
            <v>0</v>
          </cell>
          <cell r="ED1062">
            <v>0</v>
          </cell>
          <cell r="EE1062">
            <v>0</v>
          </cell>
          <cell r="EF1062">
            <v>0</v>
          </cell>
        </row>
        <row r="1063">
          <cell r="DH1063">
            <v>0</v>
          </cell>
          <cell r="DI1063">
            <v>0</v>
          </cell>
          <cell r="DJ1063">
            <v>0</v>
          </cell>
          <cell r="DK1063">
            <v>0</v>
          </cell>
          <cell r="DL1063">
            <v>0</v>
          </cell>
          <cell r="DM1063">
            <v>0</v>
          </cell>
          <cell r="DN1063">
            <v>0</v>
          </cell>
          <cell r="DO1063">
            <v>0</v>
          </cell>
          <cell r="DP1063">
            <v>0</v>
          </cell>
          <cell r="DQ1063">
            <v>0</v>
          </cell>
          <cell r="DR1063">
            <v>0</v>
          </cell>
          <cell r="DS1063">
            <v>0</v>
          </cell>
          <cell r="DU1063">
            <v>0</v>
          </cell>
          <cell r="DV1063">
            <v>0</v>
          </cell>
          <cell r="DW1063">
            <v>0</v>
          </cell>
          <cell r="DX1063">
            <v>0</v>
          </cell>
          <cell r="DY1063">
            <v>0</v>
          </cell>
          <cell r="DZ1063">
            <v>0</v>
          </cell>
          <cell r="EA1063">
            <v>0</v>
          </cell>
          <cell r="EB1063">
            <v>0</v>
          </cell>
          <cell r="EC1063">
            <v>0</v>
          </cell>
          <cell r="ED1063">
            <v>0</v>
          </cell>
          <cell r="EE1063">
            <v>0</v>
          </cell>
          <cell r="EF1063">
            <v>0</v>
          </cell>
        </row>
        <row r="1064">
          <cell r="DH1064">
            <v>0</v>
          </cell>
          <cell r="DI1064">
            <v>0</v>
          </cell>
          <cell r="DJ1064">
            <v>0</v>
          </cell>
          <cell r="DK1064">
            <v>0</v>
          </cell>
          <cell r="DL1064">
            <v>0</v>
          </cell>
          <cell r="DM1064">
            <v>0</v>
          </cell>
          <cell r="DN1064">
            <v>0</v>
          </cell>
          <cell r="DO1064">
            <v>0</v>
          </cell>
          <cell r="DP1064">
            <v>0</v>
          </cell>
          <cell r="DQ1064">
            <v>0</v>
          </cell>
          <cell r="DR1064">
            <v>0</v>
          </cell>
          <cell r="DS1064">
            <v>0</v>
          </cell>
          <cell r="DU1064">
            <v>0</v>
          </cell>
          <cell r="DV1064">
            <v>0</v>
          </cell>
          <cell r="DW1064">
            <v>0</v>
          </cell>
          <cell r="DX1064">
            <v>0</v>
          </cell>
          <cell r="DY1064">
            <v>0</v>
          </cell>
          <cell r="DZ1064">
            <v>0</v>
          </cell>
          <cell r="EA1064">
            <v>0</v>
          </cell>
          <cell r="EB1064">
            <v>0</v>
          </cell>
          <cell r="EC1064">
            <v>0</v>
          </cell>
          <cell r="ED1064">
            <v>0</v>
          </cell>
          <cell r="EE1064">
            <v>0</v>
          </cell>
          <cell r="EF1064">
            <v>0</v>
          </cell>
        </row>
        <row r="1065">
          <cell r="DH1065">
            <v>0</v>
          </cell>
          <cell r="DI1065">
            <v>0</v>
          </cell>
          <cell r="DJ1065">
            <v>0</v>
          </cell>
          <cell r="DK1065">
            <v>0</v>
          </cell>
          <cell r="DL1065">
            <v>0</v>
          </cell>
          <cell r="DM1065">
            <v>0</v>
          </cell>
          <cell r="DN1065">
            <v>0</v>
          </cell>
          <cell r="DO1065">
            <v>0</v>
          </cell>
          <cell r="DP1065">
            <v>0</v>
          </cell>
          <cell r="DQ1065">
            <v>0</v>
          </cell>
          <cell r="DR1065">
            <v>0</v>
          </cell>
          <cell r="DS1065">
            <v>0</v>
          </cell>
          <cell r="DU1065">
            <v>0</v>
          </cell>
          <cell r="DV1065">
            <v>0</v>
          </cell>
          <cell r="DW1065">
            <v>0</v>
          </cell>
          <cell r="DX1065">
            <v>0</v>
          </cell>
          <cell r="DY1065">
            <v>0</v>
          </cell>
          <cell r="DZ1065">
            <v>0</v>
          </cell>
          <cell r="EA1065">
            <v>0</v>
          </cell>
          <cell r="EB1065">
            <v>0</v>
          </cell>
          <cell r="EC1065">
            <v>0</v>
          </cell>
          <cell r="ED1065">
            <v>0</v>
          </cell>
          <cell r="EE1065">
            <v>0</v>
          </cell>
          <cell r="EF1065">
            <v>0</v>
          </cell>
        </row>
        <row r="1066">
          <cell r="DH1066">
            <v>0</v>
          </cell>
          <cell r="DI1066">
            <v>0</v>
          </cell>
          <cell r="DJ1066">
            <v>0</v>
          </cell>
          <cell r="DK1066">
            <v>0</v>
          </cell>
          <cell r="DL1066">
            <v>0</v>
          </cell>
          <cell r="DM1066">
            <v>0</v>
          </cell>
          <cell r="DN1066">
            <v>0</v>
          </cell>
          <cell r="DO1066">
            <v>0</v>
          </cell>
          <cell r="DP1066">
            <v>0</v>
          </cell>
          <cell r="DQ1066">
            <v>0</v>
          </cell>
          <cell r="DR1066">
            <v>0</v>
          </cell>
          <cell r="DS1066">
            <v>0</v>
          </cell>
          <cell r="DU1066">
            <v>0</v>
          </cell>
          <cell r="DV1066">
            <v>0</v>
          </cell>
          <cell r="DW1066">
            <v>0</v>
          </cell>
          <cell r="DX1066">
            <v>0</v>
          </cell>
          <cell r="DY1066">
            <v>0</v>
          </cell>
          <cell r="DZ1066">
            <v>0</v>
          </cell>
          <cell r="EA1066">
            <v>0</v>
          </cell>
          <cell r="EB1066">
            <v>0</v>
          </cell>
          <cell r="EC1066">
            <v>0</v>
          </cell>
          <cell r="ED1066">
            <v>0</v>
          </cell>
          <cell r="EE1066">
            <v>0</v>
          </cell>
          <cell r="EF1066">
            <v>0</v>
          </cell>
        </row>
        <row r="1067">
          <cell r="DH1067">
            <v>0</v>
          </cell>
          <cell r="DI1067">
            <v>0</v>
          </cell>
          <cell r="DJ1067">
            <v>0</v>
          </cell>
          <cell r="DK1067">
            <v>0</v>
          </cell>
          <cell r="DL1067">
            <v>0</v>
          </cell>
          <cell r="DM1067">
            <v>0</v>
          </cell>
          <cell r="DN1067">
            <v>0</v>
          </cell>
          <cell r="DO1067">
            <v>0</v>
          </cell>
          <cell r="DP1067">
            <v>0</v>
          </cell>
          <cell r="DQ1067">
            <v>0</v>
          </cell>
          <cell r="DR1067">
            <v>0</v>
          </cell>
          <cell r="DS1067">
            <v>0</v>
          </cell>
          <cell r="DU1067">
            <v>0</v>
          </cell>
          <cell r="DV1067">
            <v>0</v>
          </cell>
          <cell r="DW1067">
            <v>0</v>
          </cell>
          <cell r="DX1067">
            <v>0</v>
          </cell>
          <cell r="DY1067">
            <v>0</v>
          </cell>
          <cell r="DZ1067">
            <v>0</v>
          </cell>
          <cell r="EA1067">
            <v>0</v>
          </cell>
          <cell r="EB1067">
            <v>0</v>
          </cell>
          <cell r="EC1067">
            <v>0</v>
          </cell>
          <cell r="ED1067">
            <v>0</v>
          </cell>
          <cell r="EE1067">
            <v>0</v>
          </cell>
          <cell r="EF1067">
            <v>0</v>
          </cell>
        </row>
        <row r="1068">
          <cell r="DH1068">
            <v>0</v>
          </cell>
          <cell r="DI1068">
            <v>0</v>
          </cell>
          <cell r="DJ1068">
            <v>0</v>
          </cell>
          <cell r="DK1068">
            <v>0</v>
          </cell>
          <cell r="DL1068">
            <v>0</v>
          </cell>
          <cell r="DM1068">
            <v>0</v>
          </cell>
          <cell r="DN1068">
            <v>0</v>
          </cell>
          <cell r="DO1068">
            <v>0</v>
          </cell>
          <cell r="DP1068">
            <v>0</v>
          </cell>
          <cell r="DQ1068">
            <v>0</v>
          </cell>
          <cell r="DR1068">
            <v>0</v>
          </cell>
          <cell r="DS1068">
            <v>0</v>
          </cell>
          <cell r="DU1068">
            <v>0</v>
          </cell>
          <cell r="DV1068">
            <v>0</v>
          </cell>
          <cell r="DW1068">
            <v>0</v>
          </cell>
          <cell r="DX1068">
            <v>0</v>
          </cell>
          <cell r="DY1068">
            <v>0</v>
          </cell>
          <cell r="DZ1068">
            <v>0</v>
          </cell>
          <cell r="EA1068">
            <v>0</v>
          </cell>
          <cell r="EB1068">
            <v>0</v>
          </cell>
          <cell r="EC1068">
            <v>0</v>
          </cell>
          <cell r="ED1068">
            <v>0</v>
          </cell>
          <cell r="EE1068">
            <v>0</v>
          </cell>
          <cell r="EF1068">
            <v>0</v>
          </cell>
        </row>
        <row r="1069">
          <cell r="DH1069">
            <v>0</v>
          </cell>
          <cell r="DI1069">
            <v>0</v>
          </cell>
          <cell r="DJ1069">
            <v>0</v>
          </cell>
          <cell r="DK1069">
            <v>0</v>
          </cell>
          <cell r="DL1069">
            <v>0</v>
          </cell>
          <cell r="DM1069">
            <v>0</v>
          </cell>
          <cell r="DN1069">
            <v>0</v>
          </cell>
          <cell r="DO1069">
            <v>0</v>
          </cell>
          <cell r="DP1069">
            <v>0</v>
          </cell>
          <cell r="DQ1069">
            <v>0</v>
          </cell>
          <cell r="DR1069">
            <v>0</v>
          </cell>
          <cell r="DS1069">
            <v>0</v>
          </cell>
          <cell r="DU1069">
            <v>0</v>
          </cell>
          <cell r="DV1069">
            <v>0</v>
          </cell>
          <cell r="DW1069">
            <v>0</v>
          </cell>
          <cell r="DX1069">
            <v>0</v>
          </cell>
          <cell r="DY1069">
            <v>0</v>
          </cell>
          <cell r="DZ1069">
            <v>0</v>
          </cell>
          <cell r="EA1069">
            <v>0</v>
          </cell>
          <cell r="EB1069">
            <v>0</v>
          </cell>
          <cell r="EC1069">
            <v>0</v>
          </cell>
          <cell r="ED1069">
            <v>0</v>
          </cell>
          <cell r="EE1069">
            <v>0</v>
          </cell>
          <cell r="EF1069">
            <v>0</v>
          </cell>
        </row>
        <row r="1070">
          <cell r="DH1070">
            <v>0</v>
          </cell>
          <cell r="DI1070">
            <v>0</v>
          </cell>
          <cell r="DJ1070">
            <v>0</v>
          </cell>
          <cell r="DK1070">
            <v>0</v>
          </cell>
          <cell r="DL1070">
            <v>0</v>
          </cell>
          <cell r="DM1070">
            <v>0</v>
          </cell>
          <cell r="DN1070">
            <v>0</v>
          </cell>
          <cell r="DO1070">
            <v>0</v>
          </cell>
          <cell r="DP1070">
            <v>0</v>
          </cell>
          <cell r="DQ1070">
            <v>0</v>
          </cell>
          <cell r="DR1070">
            <v>0</v>
          </cell>
          <cell r="DS1070">
            <v>0</v>
          </cell>
          <cell r="DU1070">
            <v>0</v>
          </cell>
          <cell r="DV1070">
            <v>0</v>
          </cell>
          <cell r="DW1070">
            <v>0</v>
          </cell>
          <cell r="DX1070">
            <v>0</v>
          </cell>
          <cell r="DY1070">
            <v>0</v>
          </cell>
          <cell r="DZ1070">
            <v>0</v>
          </cell>
          <cell r="EA1070">
            <v>0</v>
          </cell>
          <cell r="EB1070">
            <v>0</v>
          </cell>
          <cell r="EC1070">
            <v>0</v>
          </cell>
          <cell r="ED1070">
            <v>0</v>
          </cell>
          <cell r="EE1070">
            <v>0</v>
          </cell>
          <cell r="EF1070">
            <v>0</v>
          </cell>
        </row>
        <row r="1071">
          <cell r="DH1071">
            <v>0</v>
          </cell>
          <cell r="DI1071">
            <v>0</v>
          </cell>
          <cell r="DJ1071">
            <v>0</v>
          </cell>
          <cell r="DK1071">
            <v>0</v>
          </cell>
          <cell r="DL1071">
            <v>0</v>
          </cell>
          <cell r="DM1071">
            <v>0</v>
          </cell>
          <cell r="DN1071">
            <v>0</v>
          </cell>
          <cell r="DO1071">
            <v>0</v>
          </cell>
          <cell r="DP1071">
            <v>0</v>
          </cell>
          <cell r="DQ1071">
            <v>0</v>
          </cell>
          <cell r="DR1071">
            <v>0</v>
          </cell>
          <cell r="DS1071">
            <v>0</v>
          </cell>
          <cell r="DU1071">
            <v>0</v>
          </cell>
          <cell r="DV1071">
            <v>0</v>
          </cell>
          <cell r="DW1071">
            <v>0</v>
          </cell>
          <cell r="DX1071">
            <v>0</v>
          </cell>
          <cell r="DY1071">
            <v>0</v>
          </cell>
          <cell r="DZ1071">
            <v>0</v>
          </cell>
          <cell r="EA1071">
            <v>0</v>
          </cell>
          <cell r="EB1071">
            <v>0</v>
          </cell>
          <cell r="EC1071">
            <v>0</v>
          </cell>
          <cell r="ED1071">
            <v>0</v>
          </cell>
          <cell r="EE1071">
            <v>0</v>
          </cell>
          <cell r="EF107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opLeftCell="A9" zoomScaleNormal="100" workbookViewId="0">
      <selection activeCell="D50" sqref="D50"/>
    </sheetView>
  </sheetViews>
  <sheetFormatPr defaultRowHeight="15"/>
  <cols>
    <col min="1" max="1" width="35.42578125" customWidth="1"/>
    <col min="2" max="2" width="7.5703125" customWidth="1"/>
    <col min="3" max="3" width="14.42578125" customWidth="1"/>
    <col min="4" max="4" width="15.42578125" customWidth="1"/>
    <col min="5" max="5" width="15" customWidth="1"/>
    <col min="6" max="6" width="12.7109375" style="2" customWidth="1"/>
  </cols>
  <sheetData>
    <row r="1" spans="1:6">
      <c r="A1" s="105"/>
      <c r="B1" s="105"/>
      <c r="C1" s="105"/>
      <c r="D1" s="210"/>
      <c r="E1" s="211" t="s">
        <v>0</v>
      </c>
      <c r="F1" s="212"/>
    </row>
    <row r="2" spans="1:6">
      <c r="A2" s="105"/>
      <c r="B2" s="105"/>
      <c r="C2" s="105"/>
      <c r="D2" s="210"/>
      <c r="E2" s="211" t="s">
        <v>1</v>
      </c>
      <c r="F2" s="212"/>
    </row>
    <row r="3" spans="1:6">
      <c r="A3" s="105"/>
      <c r="B3" s="105"/>
      <c r="C3" s="105"/>
      <c r="D3" s="210"/>
      <c r="E3" s="211" t="s">
        <v>2</v>
      </c>
      <c r="F3" s="212"/>
    </row>
    <row r="4" spans="1:6">
      <c r="A4" s="105"/>
      <c r="B4" s="105"/>
      <c r="C4" s="105"/>
      <c r="D4" s="210"/>
      <c r="E4" s="211" t="s">
        <v>230</v>
      </c>
      <c r="F4" s="212"/>
    </row>
    <row r="5" spans="1:6">
      <c r="A5" s="105"/>
      <c r="B5" s="105"/>
      <c r="C5" s="105"/>
      <c r="D5" s="105"/>
      <c r="E5" s="105"/>
      <c r="F5" s="213"/>
    </row>
    <row r="6" spans="1:6">
      <c r="A6" s="252" t="s">
        <v>244</v>
      </c>
      <c r="B6" s="252"/>
      <c r="C6" s="252"/>
      <c r="D6" s="252"/>
      <c r="E6" s="252"/>
      <c r="F6" s="252"/>
    </row>
    <row r="7" spans="1:6">
      <c r="A7" s="252" t="s">
        <v>3</v>
      </c>
      <c r="B7" s="252"/>
      <c r="C7" s="252"/>
      <c r="D7" s="252"/>
      <c r="E7" s="252"/>
      <c r="F7" s="252"/>
    </row>
    <row r="8" spans="1:6">
      <c r="A8" s="105"/>
      <c r="B8" s="105"/>
      <c r="C8" s="105"/>
      <c r="D8" s="105"/>
      <c r="E8" s="105"/>
      <c r="F8" s="213"/>
    </row>
    <row r="9" spans="1:6">
      <c r="A9" s="105"/>
      <c r="B9" s="105"/>
      <c r="C9" s="105"/>
      <c r="D9" s="105"/>
      <c r="E9" s="105"/>
      <c r="F9" s="213"/>
    </row>
    <row r="10" spans="1:6">
      <c r="A10" s="214"/>
      <c r="B10" s="215" t="s">
        <v>4</v>
      </c>
      <c r="C10" s="214"/>
      <c r="D10" s="214"/>
      <c r="E10" s="214"/>
      <c r="F10" s="216"/>
    </row>
    <row r="11" spans="1:6">
      <c r="A11" s="214"/>
      <c r="B11" s="215" t="s">
        <v>5</v>
      </c>
      <c r="C11" s="214"/>
      <c r="D11" s="214"/>
      <c r="E11" s="214"/>
      <c r="F11" s="216"/>
    </row>
    <row r="12" spans="1:6" ht="60" customHeight="1">
      <c r="A12" s="253"/>
      <c r="B12" s="255" t="s">
        <v>6</v>
      </c>
      <c r="C12" s="255" t="s">
        <v>245</v>
      </c>
      <c r="D12" s="255" t="s">
        <v>246</v>
      </c>
      <c r="E12" s="258" t="s">
        <v>7</v>
      </c>
      <c r="F12" s="259" t="s">
        <v>8</v>
      </c>
    </row>
    <row r="13" spans="1:6">
      <c r="A13" s="254"/>
      <c r="B13" s="256"/>
      <c r="C13" s="257"/>
      <c r="D13" s="257"/>
      <c r="E13" s="256"/>
      <c r="F13" s="260"/>
    </row>
    <row r="14" spans="1:6">
      <c r="A14" s="217" t="s">
        <v>9</v>
      </c>
      <c r="B14" s="218"/>
      <c r="C14" s="218"/>
      <c r="D14" s="218"/>
      <c r="E14" s="218"/>
      <c r="F14" s="219"/>
    </row>
    <row r="15" spans="1:6" ht="30">
      <c r="A15" s="220" t="s">
        <v>10</v>
      </c>
      <c r="B15" s="221" t="s">
        <v>11</v>
      </c>
      <c r="C15" s="222">
        <f>91762.5+[1]ІІІ!$C$15</f>
        <v>145443</v>
      </c>
      <c r="D15" s="223">
        <v>118493.3</v>
      </c>
      <c r="E15" s="222">
        <f>D15-C15</f>
        <v>-26949.699999999997</v>
      </c>
      <c r="F15" s="224">
        <f>D15/C15*100</f>
        <v>81.470610479706835</v>
      </c>
    </row>
    <row r="16" spans="1:6">
      <c r="A16" s="220" t="s">
        <v>12</v>
      </c>
      <c r="B16" s="221" t="s">
        <v>13</v>
      </c>
      <c r="C16" s="222">
        <f>15289.9+[1]ІІІ!$C$16</f>
        <v>24234.400000000001</v>
      </c>
      <c r="D16" s="223">
        <v>19742.7</v>
      </c>
      <c r="E16" s="222">
        <f t="shared" ref="E16:E19" si="0">D16-C16</f>
        <v>-4491.7000000000007</v>
      </c>
      <c r="F16" s="224">
        <f t="shared" ref="F16:F19" si="1">D16/C16*100</f>
        <v>81.465602614465382</v>
      </c>
    </row>
    <row r="17" spans="1:6" ht="30">
      <c r="A17" s="220" t="s">
        <v>14</v>
      </c>
      <c r="B17" s="221" t="s">
        <v>15</v>
      </c>
      <c r="C17" s="222">
        <f>C15-C16</f>
        <v>121208.6</v>
      </c>
      <c r="D17" s="222">
        <f>D15-D16</f>
        <v>98750.6</v>
      </c>
      <c r="E17" s="222">
        <f>D17-C17</f>
        <v>-22458</v>
      </c>
      <c r="F17" s="224">
        <f>D17/C17*100</f>
        <v>81.471611750321344</v>
      </c>
    </row>
    <row r="18" spans="1:6">
      <c r="A18" s="220" t="s">
        <v>16</v>
      </c>
      <c r="B18" s="221" t="s">
        <v>17</v>
      </c>
      <c r="C18" s="222">
        <f>5240+[1]ІІІ!$C$18</f>
        <v>7860</v>
      </c>
      <c r="D18" s="223">
        <v>8656</v>
      </c>
      <c r="E18" s="222">
        <f t="shared" si="0"/>
        <v>796</v>
      </c>
      <c r="F18" s="224">
        <f t="shared" si="1"/>
        <v>110.12722646310434</v>
      </c>
    </row>
    <row r="19" spans="1:6">
      <c r="A19" s="220" t="s">
        <v>18</v>
      </c>
      <c r="B19" s="221" t="s">
        <v>19</v>
      </c>
      <c r="C19" s="222">
        <f>C18</f>
        <v>7860</v>
      </c>
      <c r="D19" s="222">
        <f>D18</f>
        <v>8656</v>
      </c>
      <c r="E19" s="222">
        <f t="shared" si="0"/>
        <v>796</v>
      </c>
      <c r="F19" s="224">
        <f t="shared" si="1"/>
        <v>110.12722646310434</v>
      </c>
    </row>
    <row r="20" spans="1:6">
      <c r="A20" s="225" t="s">
        <v>20</v>
      </c>
      <c r="B20" s="226" t="s">
        <v>21</v>
      </c>
      <c r="C20" s="227">
        <f>C17+C18</f>
        <v>129068.6</v>
      </c>
      <c r="D20" s="228">
        <f>D17+D18</f>
        <v>107406.6</v>
      </c>
      <c r="E20" s="228">
        <f>D20-C20</f>
        <v>-21662</v>
      </c>
      <c r="F20" s="228">
        <f>D20/C20*100</f>
        <v>83.2166770229165</v>
      </c>
    </row>
    <row r="21" spans="1:6">
      <c r="A21" s="217" t="s">
        <v>22</v>
      </c>
      <c r="B21" s="218"/>
      <c r="C21" s="218"/>
      <c r="D21" s="218"/>
      <c r="E21" s="218"/>
      <c r="F21" s="219"/>
    </row>
    <row r="22" spans="1:6" ht="30">
      <c r="A22" s="220" t="s">
        <v>23</v>
      </c>
      <c r="B22" s="221" t="s">
        <v>24</v>
      </c>
      <c r="C22" s="222">
        <f>65572.2+[1]ІІІ!$C$22</f>
        <v>103974</v>
      </c>
      <c r="D22" s="223">
        <v>79205.5</v>
      </c>
      <c r="E22" s="222">
        <f>D22-C22</f>
        <v>-24768.5</v>
      </c>
      <c r="F22" s="224">
        <f t="shared" ref="F22:F25" si="2">D22/C22*100</f>
        <v>76.178179160174665</v>
      </c>
    </row>
    <row r="23" spans="1:6">
      <c r="A23" s="220" t="s">
        <v>25</v>
      </c>
      <c r="B23" s="221" t="s">
        <v>26</v>
      </c>
      <c r="C23" s="222">
        <f>4586.5+[1]ІІІ!$C$23</f>
        <v>6974.2</v>
      </c>
      <c r="D23" s="223">
        <v>7264.7</v>
      </c>
      <c r="E23" s="222">
        <f t="shared" ref="E23:E25" si="3">D23-C23</f>
        <v>290.5</v>
      </c>
      <c r="F23" s="224">
        <f t="shared" si="2"/>
        <v>104.1653522984715</v>
      </c>
    </row>
    <row r="24" spans="1:6">
      <c r="A24" s="220" t="s">
        <v>27</v>
      </c>
      <c r="B24" s="221" t="s">
        <v>28</v>
      </c>
      <c r="C24" s="222">
        <f>2713.4+[1]ІІІ!$C$24</f>
        <v>4130</v>
      </c>
      <c r="D24" s="223">
        <v>4842.3</v>
      </c>
      <c r="E24" s="222">
        <f t="shared" si="3"/>
        <v>712.30000000000018</v>
      </c>
      <c r="F24" s="224">
        <f t="shared" si="2"/>
        <v>117.24697336561745</v>
      </c>
    </row>
    <row r="25" spans="1:6">
      <c r="A25" s="220" t="s">
        <v>29</v>
      </c>
      <c r="B25" s="221" t="s">
        <v>30</v>
      </c>
      <c r="C25" s="222">
        <f>5459.6+[1]ІІІ!$C$25</f>
        <v>8199.5</v>
      </c>
      <c r="D25" s="223">
        <v>8941</v>
      </c>
      <c r="E25" s="222">
        <f t="shared" si="3"/>
        <v>741.5</v>
      </c>
      <c r="F25" s="224">
        <f t="shared" si="2"/>
        <v>109.04323434355754</v>
      </c>
    </row>
    <row r="26" spans="1:6">
      <c r="A26" s="225" t="s">
        <v>31</v>
      </c>
      <c r="B26" s="226" t="s">
        <v>32</v>
      </c>
      <c r="C26" s="228">
        <f>C22+C23+C25+C24</f>
        <v>123277.7</v>
      </c>
      <c r="D26" s="228">
        <f>D22+D23+D25+D24</f>
        <v>100253.5</v>
      </c>
      <c r="E26" s="229">
        <f>D26-C26</f>
        <v>-23024.199999999997</v>
      </c>
      <c r="F26" s="230">
        <f>D26/C26*100</f>
        <v>81.32330502596983</v>
      </c>
    </row>
    <row r="27" spans="1:6">
      <c r="A27" s="249" t="s">
        <v>33</v>
      </c>
      <c r="B27" s="250"/>
      <c r="C27" s="250"/>
      <c r="D27" s="250"/>
      <c r="E27" s="250"/>
      <c r="F27" s="250"/>
    </row>
    <row r="28" spans="1:6" ht="30">
      <c r="A28" s="220" t="s">
        <v>34</v>
      </c>
      <c r="B28" s="221" t="s">
        <v>35</v>
      </c>
      <c r="C28" s="222">
        <f>C20-C26</f>
        <v>5790.9000000000087</v>
      </c>
      <c r="D28" s="222">
        <f>D20-D26</f>
        <v>7153.1000000000058</v>
      </c>
      <c r="E28" s="222">
        <f>D28-C28</f>
        <v>1362.1999999999971</v>
      </c>
      <c r="F28" s="224">
        <f t="shared" ref="F28:F42" si="4">D28/C28*100</f>
        <v>123.52311385104207</v>
      </c>
    </row>
    <row r="29" spans="1:6" ht="30">
      <c r="A29" s="220" t="s">
        <v>36</v>
      </c>
      <c r="B29" s="221" t="s">
        <v>37</v>
      </c>
      <c r="C29" s="222">
        <f>C28</f>
        <v>5790.9000000000087</v>
      </c>
      <c r="D29" s="222">
        <f>D20-D26-D32+D31-D33</f>
        <v>5855.7000000000062</v>
      </c>
      <c r="E29" s="222">
        <f t="shared" ref="E29:E42" si="5">D29-C29</f>
        <v>64.799999999997453</v>
      </c>
      <c r="F29" s="224">
        <f>D29/C29*100</f>
        <v>101.11899704709109</v>
      </c>
    </row>
    <row r="30" spans="1:6">
      <c r="A30" s="220" t="s">
        <v>38</v>
      </c>
      <c r="B30" s="221" t="s">
        <v>39</v>
      </c>
      <c r="C30" s="222">
        <f>C29</f>
        <v>5790.9000000000087</v>
      </c>
      <c r="D30" s="222">
        <f>D20-D26</f>
        <v>7153.1000000000058</v>
      </c>
      <c r="E30" s="222">
        <f t="shared" si="5"/>
        <v>1362.1999999999971</v>
      </c>
      <c r="F30" s="224">
        <f t="shared" si="4"/>
        <v>123.52311385104207</v>
      </c>
    </row>
    <row r="31" spans="1:6">
      <c r="A31" s="220" t="s">
        <v>40</v>
      </c>
      <c r="B31" s="221" t="s">
        <v>41</v>
      </c>
      <c r="C31" s="222">
        <v>0</v>
      </c>
      <c r="D31" s="222">
        <v>0</v>
      </c>
      <c r="E31" s="222">
        <f>D31-C31</f>
        <v>0</v>
      </c>
      <c r="F31" s="231"/>
    </row>
    <row r="32" spans="1:6">
      <c r="A32" s="220" t="s">
        <v>42</v>
      </c>
      <c r="B32" s="221" t="s">
        <v>43</v>
      </c>
      <c r="C32" s="222">
        <v>0</v>
      </c>
      <c r="D32" s="222">
        <v>11.9</v>
      </c>
      <c r="E32" s="222">
        <f>D32-C32</f>
        <v>11.9</v>
      </c>
      <c r="F32" s="231"/>
    </row>
    <row r="33" spans="1:6" ht="30">
      <c r="A33" s="220" t="s">
        <v>44</v>
      </c>
      <c r="B33" s="221" t="s">
        <v>45</v>
      </c>
      <c r="C33" s="222">
        <v>0</v>
      </c>
      <c r="D33" s="222">
        <v>1285.5</v>
      </c>
      <c r="E33" s="222">
        <f>D33-C33</f>
        <v>1285.5</v>
      </c>
      <c r="F33" s="231"/>
    </row>
    <row r="34" spans="1:6" ht="18" customHeight="1">
      <c r="A34" s="251" t="s">
        <v>46</v>
      </c>
      <c r="B34" s="251"/>
      <c r="C34" s="251"/>
      <c r="D34" s="251"/>
      <c r="E34" s="251"/>
      <c r="F34" s="251"/>
    </row>
    <row r="35" spans="1:6" ht="45">
      <c r="A35" s="220" t="s">
        <v>47</v>
      </c>
      <c r="B35" s="221" t="s">
        <v>39</v>
      </c>
      <c r="C35" s="222">
        <f t="shared" ref="C35" si="6">C16</f>
        <v>24234.400000000001</v>
      </c>
      <c r="D35" s="223">
        <f>D16</f>
        <v>19742.7</v>
      </c>
      <c r="E35" s="222">
        <f t="shared" si="5"/>
        <v>-4491.7000000000007</v>
      </c>
      <c r="F35" s="224">
        <f t="shared" si="4"/>
        <v>81.465602614465382</v>
      </c>
    </row>
    <row r="36" spans="1:6" ht="30">
      <c r="A36" s="220" t="s">
        <v>48</v>
      </c>
      <c r="B36" s="221" t="s">
        <v>49</v>
      </c>
      <c r="C36" s="222">
        <f t="shared" ref="C36" si="7">C16</f>
        <v>24234.400000000001</v>
      </c>
      <c r="D36" s="223">
        <f>D35</f>
        <v>19742.7</v>
      </c>
      <c r="E36" s="222">
        <f t="shared" si="5"/>
        <v>-4491.7000000000007</v>
      </c>
      <c r="F36" s="224">
        <f t="shared" si="4"/>
        <v>81.465602614465382</v>
      </c>
    </row>
    <row r="37" spans="1:6">
      <c r="A37" s="220" t="s">
        <v>50</v>
      </c>
      <c r="B37" s="221" t="s">
        <v>51</v>
      </c>
      <c r="C37" s="176">
        <v>0.4</v>
      </c>
      <c r="D37" s="176">
        <f>SUM(D38:D40)</f>
        <v>9.4</v>
      </c>
      <c r="E37" s="222">
        <f>D37-C37</f>
        <v>9</v>
      </c>
      <c r="F37" s="224">
        <f t="shared" si="4"/>
        <v>2350</v>
      </c>
    </row>
    <row r="38" spans="1:6">
      <c r="A38" s="220" t="s">
        <v>52</v>
      </c>
      <c r="B38" s="221" t="s">
        <v>53</v>
      </c>
      <c r="C38" s="232">
        <v>0</v>
      </c>
      <c r="D38" s="223">
        <v>0</v>
      </c>
      <c r="E38" s="222">
        <f t="shared" si="5"/>
        <v>0</v>
      </c>
      <c r="F38" s="224">
        <v>0</v>
      </c>
    </row>
    <row r="39" spans="1:6">
      <c r="A39" s="220" t="s">
        <v>54</v>
      </c>
      <c r="B39" s="221" t="s">
        <v>55</v>
      </c>
      <c r="C39" s="176">
        <v>0</v>
      </c>
      <c r="D39" s="223">
        <v>0</v>
      </c>
      <c r="E39" s="222">
        <f t="shared" si="5"/>
        <v>0</v>
      </c>
      <c r="F39" s="224">
        <v>0</v>
      </c>
    </row>
    <row r="40" spans="1:6">
      <c r="A40" s="220" t="s">
        <v>56</v>
      </c>
      <c r="B40" s="221" t="s">
        <v>57</v>
      </c>
      <c r="C40" s="176">
        <v>0.4</v>
      </c>
      <c r="D40" s="189">
        <v>9.4</v>
      </c>
      <c r="E40" s="222">
        <f t="shared" si="5"/>
        <v>9</v>
      </c>
      <c r="F40" s="224">
        <f t="shared" si="4"/>
        <v>2350</v>
      </c>
    </row>
    <row r="41" spans="1:6" ht="30">
      <c r="A41" s="220" t="s">
        <v>58</v>
      </c>
      <c r="B41" s="221" t="s">
        <v>43</v>
      </c>
      <c r="C41" s="222">
        <f>4540.4+[1]ІІІ!$C$41</f>
        <v>7331</v>
      </c>
      <c r="D41" s="223">
        <f>D52</f>
        <v>6760</v>
      </c>
      <c r="E41" s="222">
        <f t="shared" si="5"/>
        <v>-571</v>
      </c>
      <c r="F41" s="224">
        <f t="shared" si="4"/>
        <v>92.211158095757739</v>
      </c>
    </row>
    <row r="42" spans="1:6">
      <c r="A42" s="220" t="s">
        <v>59</v>
      </c>
      <c r="B42" s="221" t="s">
        <v>60</v>
      </c>
      <c r="C42" s="222">
        <f t="shared" ref="C42" si="8">C41</f>
        <v>7331</v>
      </c>
      <c r="D42" s="223">
        <f>D41</f>
        <v>6760</v>
      </c>
      <c r="E42" s="222">
        <f t="shared" si="5"/>
        <v>-571</v>
      </c>
      <c r="F42" s="224">
        <f t="shared" si="4"/>
        <v>92.211158095757739</v>
      </c>
    </row>
    <row r="43" spans="1:6">
      <c r="A43" s="105"/>
      <c r="B43" s="105"/>
      <c r="C43" s="105"/>
      <c r="D43" s="105"/>
      <c r="E43" s="105"/>
      <c r="F43" s="213"/>
    </row>
    <row r="44" spans="1:6">
      <c r="A44" s="105"/>
      <c r="B44" s="105"/>
      <c r="C44" s="105"/>
      <c r="D44" s="105"/>
      <c r="E44" s="105"/>
      <c r="F44" s="213"/>
    </row>
    <row r="45" spans="1:6" ht="18.75" customHeight="1">
      <c r="A45" s="251" t="s">
        <v>61</v>
      </c>
      <c r="B45" s="251"/>
      <c r="C45" s="251"/>
      <c r="D45" s="251"/>
      <c r="E45" s="251"/>
      <c r="F45" s="251"/>
    </row>
    <row r="46" spans="1:6" ht="30">
      <c r="A46" s="220" t="s">
        <v>62</v>
      </c>
      <c r="B46" s="221" t="s">
        <v>11</v>
      </c>
      <c r="C46" s="222">
        <f>SUM(C47:C49)</f>
        <v>73544.5</v>
      </c>
      <c r="D46" s="222">
        <f>SUM(D47:D49)</f>
        <v>52231.5</v>
      </c>
      <c r="E46" s="222">
        <f t="shared" ref="E46:E53" si="9">D46-C46</f>
        <v>-21313</v>
      </c>
      <c r="F46" s="224">
        <f t="shared" ref="F46:F53" si="10">D46/C46*100</f>
        <v>71.020266641285218</v>
      </c>
    </row>
    <row r="47" spans="1:6" ht="30">
      <c r="A47" s="233" t="s">
        <v>63</v>
      </c>
      <c r="B47" s="221" t="s">
        <v>64</v>
      </c>
      <c r="C47" s="222">
        <f>25866.5+[1]ІІІ!$C$47</f>
        <v>40665.300000000003</v>
      </c>
      <c r="D47" s="223">
        <v>25403.200000000001</v>
      </c>
      <c r="E47" s="222">
        <f t="shared" si="9"/>
        <v>-15262.100000000002</v>
      </c>
      <c r="F47" s="224">
        <f>D47/C47*100</f>
        <v>62.468984613417334</v>
      </c>
    </row>
    <row r="48" spans="1:6">
      <c r="A48" s="234" t="s">
        <v>211</v>
      </c>
      <c r="B48" s="235" t="s">
        <v>65</v>
      </c>
      <c r="C48" s="222">
        <f>7839.3+[1]ІІІ!$C$48</f>
        <v>11339.3</v>
      </c>
      <c r="D48" s="223">
        <v>5399.8</v>
      </c>
      <c r="E48" s="222">
        <f t="shared" si="9"/>
        <v>-5939.4999999999991</v>
      </c>
      <c r="F48" s="224">
        <f t="shared" si="10"/>
        <v>47.620223470584612</v>
      </c>
    </row>
    <row r="49" spans="1:6">
      <c r="A49" s="236" t="s">
        <v>66</v>
      </c>
      <c r="B49" s="221" t="s">
        <v>67</v>
      </c>
      <c r="C49" s="222">
        <f>13400.9+[1]ІІІ!$C$49</f>
        <v>21539.9</v>
      </c>
      <c r="D49" s="223">
        <v>21428.5</v>
      </c>
      <c r="E49" s="222">
        <f t="shared" si="9"/>
        <v>-111.40000000000146</v>
      </c>
      <c r="F49" s="224">
        <f t="shared" si="10"/>
        <v>99.482820254504418</v>
      </c>
    </row>
    <row r="50" spans="1:6">
      <c r="A50" s="220" t="s">
        <v>68</v>
      </c>
      <c r="B50" s="221" t="s">
        <v>13</v>
      </c>
      <c r="C50" s="222">
        <f>20640.8+[1]ІІІ!$C$50</f>
        <v>33326.300000000003</v>
      </c>
      <c r="D50" s="223">
        <v>31395.9</v>
      </c>
      <c r="E50" s="222">
        <f t="shared" si="9"/>
        <v>-1930.4000000000015</v>
      </c>
      <c r="F50" s="224">
        <f t="shared" si="10"/>
        <v>94.207577798915565</v>
      </c>
    </row>
    <row r="51" spans="1:6">
      <c r="A51" s="220" t="s">
        <v>69</v>
      </c>
      <c r="B51" s="221" t="s">
        <v>15</v>
      </c>
      <c r="C51" s="222">
        <v>0</v>
      </c>
      <c r="D51" s="223"/>
      <c r="E51" s="222">
        <f t="shared" si="9"/>
        <v>0</v>
      </c>
      <c r="F51" s="224">
        <v>0</v>
      </c>
    </row>
    <row r="52" spans="1:6">
      <c r="A52" s="220" t="s">
        <v>70</v>
      </c>
      <c r="B52" s="221" t="s">
        <v>17</v>
      </c>
      <c r="C52" s="222">
        <f>4540.4+[1]ІІІ!$C$52</f>
        <v>7331</v>
      </c>
      <c r="D52" s="223">
        <v>6760</v>
      </c>
      <c r="E52" s="222">
        <f t="shared" si="9"/>
        <v>-571</v>
      </c>
      <c r="F52" s="224">
        <f t="shared" si="10"/>
        <v>92.211158095757739</v>
      </c>
    </row>
    <row r="53" spans="1:6">
      <c r="A53" s="220" t="s">
        <v>71</v>
      </c>
      <c r="B53" s="221" t="s">
        <v>21</v>
      </c>
      <c r="C53" s="222">
        <v>584.1</v>
      </c>
      <c r="D53" s="223">
        <v>925.1</v>
      </c>
      <c r="E53" s="222">
        <f t="shared" si="9"/>
        <v>341</v>
      </c>
      <c r="F53" s="224">
        <f t="shared" si="10"/>
        <v>158.38041431261769</v>
      </c>
    </row>
    <row r="54" spans="1:6">
      <c r="A54" s="220" t="s">
        <v>16</v>
      </c>
      <c r="B54" s="221" t="s">
        <v>24</v>
      </c>
      <c r="C54" s="222">
        <f>219.6+[1]ІІІ!$C$54</f>
        <v>339.4</v>
      </c>
      <c r="D54" s="223">
        <v>296.7</v>
      </c>
      <c r="E54" s="222">
        <f t="shared" ref="E54" si="11">D54-C54</f>
        <v>-42.699999999999989</v>
      </c>
      <c r="F54" s="224">
        <f t="shared" ref="F54" si="12">D54/C54*100</f>
        <v>87.418974661166772</v>
      </c>
    </row>
    <row r="55" spans="1:6">
      <c r="A55" s="237" t="s">
        <v>72</v>
      </c>
      <c r="B55" s="226" t="s">
        <v>26</v>
      </c>
      <c r="C55" s="228">
        <f>C46+C50+C52+C53+C51+C54</f>
        <v>115125.3</v>
      </c>
      <c r="D55" s="228">
        <f>D46+D50+D52+D53+D51+D54</f>
        <v>91609.2</v>
      </c>
      <c r="E55" s="229">
        <f>D55-C55</f>
        <v>-23516.100000000006</v>
      </c>
      <c r="F55" s="228">
        <f>D55/C55*100</f>
        <v>79.573473424173486</v>
      </c>
    </row>
    <row r="56" spans="1:6" hidden="1">
      <c r="A56" s="105"/>
      <c r="B56" s="105"/>
      <c r="C56" s="105"/>
      <c r="D56" s="105"/>
      <c r="E56" s="238">
        <f>E26-E25</f>
        <v>-23765.699999999997</v>
      </c>
      <c r="F56" s="213">
        <f t="shared" ref="F56" si="13">F26-F25</f>
        <v>-27.719929317587713</v>
      </c>
    </row>
    <row r="57" spans="1:6">
      <c r="A57" s="105"/>
      <c r="B57" s="105"/>
      <c r="C57" s="105"/>
      <c r="D57" s="105"/>
      <c r="E57" s="105"/>
      <c r="F57" s="213"/>
    </row>
    <row r="58" spans="1:6" ht="20.25" customHeight="1">
      <c r="A58" s="251" t="s">
        <v>73</v>
      </c>
      <c r="B58" s="251"/>
      <c r="C58" s="251"/>
      <c r="D58" s="251"/>
      <c r="E58" s="251"/>
      <c r="F58" s="251"/>
    </row>
    <row r="59" spans="1:6" ht="18.75" customHeight="1">
      <c r="A59" s="220" t="s">
        <v>74</v>
      </c>
      <c r="B59" s="221" t="s">
        <v>64</v>
      </c>
      <c r="C59" s="222">
        <f>C60</f>
        <v>0</v>
      </c>
      <c r="D59" s="222">
        <f>D60</f>
        <v>0</v>
      </c>
      <c r="E59" s="222">
        <f t="shared" ref="E59:E60" si="14">D59-C59</f>
        <v>0</v>
      </c>
      <c r="F59" s="224" t="s">
        <v>75</v>
      </c>
    </row>
    <row r="60" spans="1:6" ht="30">
      <c r="A60" s="220" t="s">
        <v>76</v>
      </c>
      <c r="B60" s="221" t="s">
        <v>13</v>
      </c>
      <c r="C60" s="222"/>
      <c r="D60" s="222"/>
      <c r="E60" s="222">
        <f t="shared" si="14"/>
        <v>0</v>
      </c>
      <c r="F60" s="224" t="s">
        <v>75</v>
      </c>
    </row>
    <row r="61" spans="1:6" ht="45">
      <c r="A61" s="220" t="s">
        <v>77</v>
      </c>
      <c r="B61" s="221" t="s">
        <v>15</v>
      </c>
      <c r="C61" s="222" t="s">
        <v>75</v>
      </c>
      <c r="D61" s="222" t="s">
        <v>75</v>
      </c>
      <c r="E61" s="222" t="s">
        <v>75</v>
      </c>
      <c r="F61" s="231" t="s">
        <v>75</v>
      </c>
    </row>
    <row r="62" spans="1:6">
      <c r="A62" s="105"/>
      <c r="B62" s="105"/>
      <c r="C62" s="105"/>
      <c r="D62" s="105"/>
      <c r="E62" s="105"/>
      <c r="F62" s="213"/>
    </row>
    <row r="63" spans="1:6">
      <c r="A63" s="105"/>
      <c r="B63" s="105"/>
      <c r="C63" s="105"/>
      <c r="D63" s="105"/>
      <c r="E63" s="105"/>
      <c r="F63" s="213"/>
    </row>
    <row r="64" spans="1:6">
      <c r="A64" s="105"/>
      <c r="B64" s="105"/>
      <c r="C64" s="105"/>
      <c r="D64" s="105"/>
      <c r="E64" s="105"/>
      <c r="F64" s="213"/>
    </row>
    <row r="65" spans="1:6">
      <c r="A65" s="239"/>
      <c r="B65" s="239"/>
      <c r="C65" s="239"/>
      <c r="D65" s="239"/>
      <c r="E65" s="239"/>
      <c r="F65" s="212"/>
    </row>
    <row r="66" spans="1:6">
      <c r="A66" s="239"/>
      <c r="B66" s="239"/>
      <c r="C66" s="239"/>
      <c r="D66" s="239"/>
      <c r="E66" s="239"/>
      <c r="F66" s="212"/>
    </row>
    <row r="67" spans="1:6">
      <c r="A67" s="239" t="s">
        <v>78</v>
      </c>
      <c r="B67" s="239"/>
      <c r="C67" s="239"/>
      <c r="D67" s="239"/>
      <c r="E67" s="239" t="s">
        <v>79</v>
      </c>
      <c r="F67" s="212"/>
    </row>
    <row r="68" spans="1:6">
      <c r="A68" s="239"/>
      <c r="B68" s="239"/>
      <c r="C68" s="239"/>
      <c r="D68" s="239"/>
      <c r="E68" s="239"/>
      <c r="F68" s="212"/>
    </row>
    <row r="69" spans="1:6">
      <c r="A69" s="239" t="s">
        <v>80</v>
      </c>
      <c r="B69" s="239"/>
      <c r="C69" s="239"/>
      <c r="D69" s="239"/>
      <c r="E69" s="239" t="s">
        <v>237</v>
      </c>
      <c r="F69" s="212"/>
    </row>
    <row r="70" spans="1:6">
      <c r="A70" s="3"/>
      <c r="B70" s="3"/>
      <c r="C70" s="3"/>
      <c r="D70" s="3"/>
      <c r="E70" s="3"/>
      <c r="F70" s="1"/>
    </row>
  </sheetData>
  <mergeCells count="12">
    <mergeCell ref="A27:F27"/>
    <mergeCell ref="A34:F34"/>
    <mergeCell ref="A45:F45"/>
    <mergeCell ref="A58:F58"/>
    <mergeCell ref="A6:F6"/>
    <mergeCell ref="A7:F7"/>
    <mergeCell ref="A12:A13"/>
    <mergeCell ref="B12:B13"/>
    <mergeCell ref="C12:C13"/>
    <mergeCell ref="D12:D13"/>
    <mergeCell ref="E12:E13"/>
    <mergeCell ref="F12:F13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M57"/>
  <sheetViews>
    <sheetView zoomScaleNormal="100" workbookViewId="0">
      <pane ySplit="7" topLeftCell="A8" activePane="bottomLeft" state="frozen"/>
      <selection pane="bottomLeft" activeCell="AN14" sqref="AN14"/>
    </sheetView>
  </sheetViews>
  <sheetFormatPr defaultRowHeight="15"/>
  <cols>
    <col min="1" max="1" width="5.7109375" customWidth="1"/>
    <col min="2" max="2" width="52.85546875" customWidth="1"/>
    <col min="3" max="3" width="10.7109375" hidden="1" customWidth="1"/>
    <col min="4" max="4" width="18.140625" hidden="1" customWidth="1"/>
    <col min="5" max="5" width="0.140625" customWidth="1"/>
    <col min="6" max="6" width="15.85546875" customWidth="1"/>
    <col min="7" max="7" width="0.28515625" hidden="1" customWidth="1"/>
    <col min="8" max="8" width="11.5703125" hidden="1" customWidth="1"/>
    <col min="9" max="9" width="0.28515625" hidden="1" customWidth="1"/>
    <col min="10" max="10" width="10" hidden="1" customWidth="1"/>
    <col min="11" max="11" width="0.28515625" hidden="1" customWidth="1"/>
    <col min="12" max="19" width="6.7109375" hidden="1" customWidth="1"/>
    <col min="20" max="22" width="7.85546875" hidden="1" customWidth="1"/>
    <col min="23" max="23" width="12.42578125" hidden="1" customWidth="1"/>
    <col min="24" max="24" width="0.28515625" hidden="1" customWidth="1"/>
    <col min="25" max="26" width="9.85546875" hidden="1" customWidth="1"/>
    <col min="27" max="27" width="13.85546875" customWidth="1"/>
    <col min="28" max="28" width="0.140625" hidden="1" customWidth="1"/>
    <col min="29" max="29" width="9.85546875" hidden="1" customWidth="1"/>
    <col min="30" max="30" width="0.85546875" hidden="1" customWidth="1"/>
    <col min="31" max="31" width="13.28515625" customWidth="1"/>
    <col min="32" max="32" width="0.140625" hidden="1" customWidth="1"/>
    <col min="33" max="34" width="8" hidden="1" customWidth="1"/>
    <col min="35" max="35" width="14.7109375" customWidth="1"/>
    <col min="36" max="38" width="9.85546875" hidden="1" customWidth="1"/>
    <col min="39" max="39" width="12" customWidth="1"/>
  </cols>
  <sheetData>
    <row r="1" spans="1:39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 t="s">
        <v>231</v>
      </c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</row>
    <row r="2" spans="1:39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</row>
    <row r="3" spans="1:39" ht="15.75">
      <c r="A3" s="105"/>
      <c r="B3" s="261" t="s">
        <v>232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</row>
    <row r="4" spans="1:39" ht="15.75" thickBot="1">
      <c r="A4" s="105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 t="s">
        <v>81</v>
      </c>
    </row>
    <row r="5" spans="1:39" ht="19.5" customHeight="1">
      <c r="A5" s="105"/>
      <c r="B5" s="105"/>
      <c r="C5" s="105"/>
      <c r="D5" s="105"/>
      <c r="E5" s="120"/>
      <c r="F5" s="121"/>
      <c r="G5" s="122"/>
      <c r="H5" s="122"/>
      <c r="I5" s="123"/>
      <c r="J5" s="105"/>
      <c r="K5" s="262" t="s">
        <v>82</v>
      </c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124" t="s">
        <v>83</v>
      </c>
      <c r="Y5" s="124"/>
      <c r="Z5" s="124"/>
      <c r="AA5" s="264" t="s">
        <v>84</v>
      </c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6"/>
    </row>
    <row r="6" spans="1:39" ht="45.75" customHeight="1">
      <c r="A6" s="125"/>
      <c r="B6" s="126" t="s">
        <v>85</v>
      </c>
      <c r="C6" s="127" t="s">
        <v>86</v>
      </c>
      <c r="D6" s="125" t="s">
        <v>87</v>
      </c>
      <c r="E6" s="125" t="s">
        <v>88</v>
      </c>
      <c r="F6" s="127" t="s">
        <v>233</v>
      </c>
      <c r="G6" s="125" t="s">
        <v>22</v>
      </c>
      <c r="H6" s="125" t="s">
        <v>87</v>
      </c>
      <c r="I6" s="127" t="s">
        <v>89</v>
      </c>
      <c r="J6" s="127" t="s">
        <v>90</v>
      </c>
      <c r="K6" s="125">
        <v>1</v>
      </c>
      <c r="L6" s="125">
        <v>2</v>
      </c>
      <c r="M6" s="125">
        <v>3</v>
      </c>
      <c r="N6" s="125">
        <v>4</v>
      </c>
      <c r="O6" s="125">
        <v>5</v>
      </c>
      <c r="P6" s="125">
        <v>6</v>
      </c>
      <c r="Q6" s="125">
        <v>7</v>
      </c>
      <c r="R6" s="125">
        <v>8</v>
      </c>
      <c r="S6" s="125">
        <v>9</v>
      </c>
      <c r="T6" s="125">
        <v>10</v>
      </c>
      <c r="U6" s="125">
        <v>11</v>
      </c>
      <c r="V6" s="125">
        <v>12</v>
      </c>
      <c r="W6" s="125" t="s">
        <v>91</v>
      </c>
      <c r="X6" s="125">
        <v>1</v>
      </c>
      <c r="Y6" s="125">
        <v>2</v>
      </c>
      <c r="Z6" s="125">
        <v>3</v>
      </c>
      <c r="AA6" s="267" t="s">
        <v>247</v>
      </c>
      <c r="AB6" s="268"/>
      <c r="AC6" s="268"/>
      <c r="AD6" s="268"/>
      <c r="AE6" s="269"/>
      <c r="AF6" s="125">
        <v>7</v>
      </c>
      <c r="AG6" s="125">
        <v>8</v>
      </c>
      <c r="AH6" s="125">
        <v>9</v>
      </c>
      <c r="AI6" s="128" t="s">
        <v>92</v>
      </c>
      <c r="AJ6" s="125">
        <v>10</v>
      </c>
      <c r="AK6" s="125">
        <v>11</v>
      </c>
      <c r="AL6" s="125">
        <v>12</v>
      </c>
      <c r="AM6" s="129" t="s">
        <v>93</v>
      </c>
    </row>
    <row r="7" spans="1:39" ht="26.25" customHeight="1" thickBot="1">
      <c r="A7" s="130"/>
      <c r="B7" s="131"/>
      <c r="C7" s="132"/>
      <c r="D7" s="133"/>
      <c r="E7" s="133"/>
      <c r="F7" s="134"/>
      <c r="G7" s="133"/>
      <c r="H7" s="133"/>
      <c r="I7" s="132"/>
      <c r="J7" s="132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2" t="s">
        <v>94</v>
      </c>
      <c r="AB7" s="133"/>
      <c r="AC7" s="133"/>
      <c r="AD7" s="133"/>
      <c r="AE7" s="132" t="s">
        <v>95</v>
      </c>
      <c r="AF7" s="135"/>
      <c r="AG7" s="135"/>
      <c r="AH7" s="135"/>
      <c r="AI7" s="136" t="s">
        <v>96</v>
      </c>
      <c r="AJ7" s="135"/>
      <c r="AK7" s="135"/>
      <c r="AL7" s="135"/>
      <c r="AM7" s="137" t="s">
        <v>97</v>
      </c>
    </row>
    <row r="8" spans="1:39" ht="39.75" customHeight="1" thickBot="1">
      <c r="A8" s="138">
        <v>1</v>
      </c>
      <c r="B8" s="139" t="s">
        <v>98</v>
      </c>
      <c r="C8" s="140"/>
      <c r="D8" s="140"/>
      <c r="E8" s="141">
        <f>W8</f>
        <v>0</v>
      </c>
      <c r="F8" s="142">
        <f>SUM(F9:F13)</f>
        <v>75090915</v>
      </c>
      <c r="G8" s="143" t="e">
        <f>#REF!</f>
        <v>#REF!</v>
      </c>
      <c r="H8" s="143" t="e">
        <f>D8+E8-F8-G8</f>
        <v>#REF!</v>
      </c>
      <c r="I8" s="144"/>
      <c r="J8" s="145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7">
        <f>SUM(K8:V8)</f>
        <v>0</v>
      </c>
      <c r="X8" s="148"/>
      <c r="Y8" s="148"/>
      <c r="Z8" s="148"/>
      <c r="AA8" s="149">
        <f>SUM(AA9:AA13)</f>
        <v>55982908</v>
      </c>
      <c r="AB8" s="149">
        <f t="shared" ref="AB8:AL8" si="0">SUM(AB9:AB12)</f>
        <v>0</v>
      </c>
      <c r="AC8" s="149">
        <f t="shared" si="0"/>
        <v>0</v>
      </c>
      <c r="AD8" s="149">
        <f t="shared" si="0"/>
        <v>0</v>
      </c>
      <c r="AE8" s="149">
        <f>SUM(AE9:AE12)</f>
        <v>43293114</v>
      </c>
      <c r="AF8" s="149">
        <f t="shared" si="0"/>
        <v>2258500</v>
      </c>
      <c r="AG8" s="149">
        <f t="shared" si="0"/>
        <v>2263500</v>
      </c>
      <c r="AH8" s="149">
        <f t="shared" si="0"/>
        <v>2197905</v>
      </c>
      <c r="AI8" s="149">
        <f>SUM(AI9:AI12)</f>
        <v>12689794</v>
      </c>
      <c r="AJ8" s="150">
        <f t="shared" si="0"/>
        <v>0</v>
      </c>
      <c r="AK8" s="150">
        <f t="shared" si="0"/>
        <v>0</v>
      </c>
      <c r="AL8" s="150">
        <f t="shared" si="0"/>
        <v>0</v>
      </c>
      <c r="AM8" s="151">
        <f>AE8/AA8*100</f>
        <v>77.332735198393053</v>
      </c>
    </row>
    <row r="9" spans="1:39" ht="18" customHeight="1" thickBot="1">
      <c r="A9" s="152" t="s">
        <v>99</v>
      </c>
      <c r="B9" s="46" t="s">
        <v>100</v>
      </c>
      <c r="C9" s="153"/>
      <c r="D9" s="140"/>
      <c r="E9" s="154">
        <f t="shared" ref="E9:E45" si="1">W9</f>
        <v>0</v>
      </c>
      <c r="F9" s="155">
        <v>26000000</v>
      </c>
      <c r="G9" s="154" t="e">
        <f>#REF!</f>
        <v>#REF!</v>
      </c>
      <c r="H9" s="154" t="e">
        <f t="shared" ref="H9" si="2">D9+E9-F9-G9</f>
        <v>#REF!</v>
      </c>
      <c r="I9" s="156">
        <v>1</v>
      </c>
      <c r="J9" s="157">
        <v>20</v>
      </c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8">
        <f t="shared" ref="W9" si="3">SUM(K9:V9)</f>
        <v>0</v>
      </c>
      <c r="X9" s="159">
        <v>671000</v>
      </c>
      <c r="Y9" s="159">
        <v>865000</v>
      </c>
      <c r="Z9" s="159">
        <v>390000</v>
      </c>
      <c r="AA9" s="160">
        <f>12666064+[1]доходи!$AA$9</f>
        <v>20133423</v>
      </c>
      <c r="AB9" s="160"/>
      <c r="AC9" s="160"/>
      <c r="AD9" s="160"/>
      <c r="AE9" s="160">
        <v>19847438</v>
      </c>
      <c r="AF9" s="161">
        <v>1500000</v>
      </c>
      <c r="AG9" s="161">
        <v>1500000</v>
      </c>
      <c r="AH9" s="161">
        <v>1500000</v>
      </c>
      <c r="AI9" s="162">
        <f>AA9-AE9</f>
        <v>285985</v>
      </c>
      <c r="AJ9" s="163"/>
      <c r="AK9" s="163"/>
      <c r="AL9" s="163"/>
      <c r="AM9" s="164">
        <f>AE9/AA9*100</f>
        <v>98.579551028158491</v>
      </c>
    </row>
    <row r="10" spans="1:39" ht="18" customHeight="1" thickBot="1">
      <c r="A10" s="45" t="s">
        <v>101</v>
      </c>
      <c r="B10" s="46" t="s">
        <v>102</v>
      </c>
      <c r="C10" s="153"/>
      <c r="D10" s="140"/>
      <c r="E10" s="154">
        <f t="shared" si="1"/>
        <v>0</v>
      </c>
      <c r="F10" s="155">
        <v>32668235</v>
      </c>
      <c r="G10" s="154" t="e">
        <f>#REF!</f>
        <v>#REF!</v>
      </c>
      <c r="H10" s="154" t="e">
        <f t="shared" ref="H10:H45" si="4">D10+E10-F10-G10</f>
        <v>#REF!</v>
      </c>
      <c r="I10" s="156">
        <v>1</v>
      </c>
      <c r="J10" s="157">
        <v>20</v>
      </c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8">
        <f t="shared" ref="W10:W45" si="5">SUM(K10:V10)</f>
        <v>0</v>
      </c>
      <c r="X10" s="159">
        <v>185000</v>
      </c>
      <c r="Y10" s="159">
        <v>300000</v>
      </c>
      <c r="Z10" s="159">
        <v>250000</v>
      </c>
      <c r="AA10" s="160">
        <f>15320000+[1]доходи!$AA$10</f>
        <v>24230000</v>
      </c>
      <c r="AB10" s="160"/>
      <c r="AC10" s="160"/>
      <c r="AD10" s="160"/>
      <c r="AE10" s="160">
        <v>18821802</v>
      </c>
      <c r="AF10" s="161">
        <v>290000</v>
      </c>
      <c r="AG10" s="161">
        <v>295000</v>
      </c>
      <c r="AH10" s="161">
        <v>279405</v>
      </c>
      <c r="AI10" s="162">
        <f t="shared" ref="AI10:AI30" si="6">AA10-AE10</f>
        <v>5408198</v>
      </c>
      <c r="AJ10" s="163"/>
      <c r="AK10" s="163"/>
      <c r="AL10" s="163"/>
      <c r="AM10" s="164">
        <f t="shared" ref="AM10:AM44" si="7">AE10/AA10*100</f>
        <v>77.67974411886091</v>
      </c>
    </row>
    <row r="11" spans="1:39" ht="18.75" customHeight="1" thickBot="1">
      <c r="A11" s="45" t="s">
        <v>103</v>
      </c>
      <c r="B11" s="46" t="s">
        <v>104</v>
      </c>
      <c r="C11" s="153"/>
      <c r="D11" s="140"/>
      <c r="E11" s="154">
        <f t="shared" si="1"/>
        <v>0</v>
      </c>
      <c r="F11" s="155">
        <v>13786389</v>
      </c>
      <c r="G11" s="154" t="e">
        <f>#REF!</f>
        <v>#REF!</v>
      </c>
      <c r="H11" s="154" t="e">
        <f t="shared" si="4"/>
        <v>#REF!</v>
      </c>
      <c r="I11" s="156">
        <v>1</v>
      </c>
      <c r="J11" s="157">
        <v>20</v>
      </c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8">
        <f t="shared" si="5"/>
        <v>0</v>
      </c>
      <c r="X11" s="159">
        <v>1210000</v>
      </c>
      <c r="Y11" s="159">
        <v>1000000</v>
      </c>
      <c r="Z11" s="159"/>
      <c r="AA11" s="160">
        <f>9255909</f>
        <v>9255909</v>
      </c>
      <c r="AB11" s="160"/>
      <c r="AC11" s="160"/>
      <c r="AD11" s="160"/>
      <c r="AE11" s="160">
        <v>4296760</v>
      </c>
      <c r="AF11" s="161"/>
      <c r="AG11" s="161"/>
      <c r="AH11" s="161"/>
      <c r="AI11" s="162">
        <f t="shared" si="6"/>
        <v>4959149</v>
      </c>
      <c r="AJ11" s="163"/>
      <c r="AK11" s="163"/>
      <c r="AL11" s="163"/>
      <c r="AM11" s="164">
        <f t="shared" si="7"/>
        <v>46.421804708754159</v>
      </c>
    </row>
    <row r="12" spans="1:39" ht="19.5" customHeight="1" thickBot="1">
      <c r="A12" s="45" t="s">
        <v>105</v>
      </c>
      <c r="B12" s="46" t="s">
        <v>106</v>
      </c>
      <c r="C12" s="153"/>
      <c r="D12" s="140"/>
      <c r="E12" s="154">
        <f t="shared" si="1"/>
        <v>0</v>
      </c>
      <c r="F12" s="155">
        <v>2636291</v>
      </c>
      <c r="G12" s="154" t="e">
        <f>#REF!</f>
        <v>#REF!</v>
      </c>
      <c r="H12" s="154" t="e">
        <f t="shared" si="4"/>
        <v>#REF!</v>
      </c>
      <c r="I12" s="156">
        <v>1</v>
      </c>
      <c r="J12" s="157">
        <v>20</v>
      </c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8">
        <f t="shared" si="5"/>
        <v>0</v>
      </c>
      <c r="X12" s="159"/>
      <c r="Y12" s="159"/>
      <c r="Z12" s="159"/>
      <c r="AA12" s="160">
        <f>795430+[1]доходи!$AA$12</f>
        <v>2363576</v>
      </c>
      <c r="AB12" s="160"/>
      <c r="AC12" s="160"/>
      <c r="AD12" s="160"/>
      <c r="AE12" s="160">
        <v>327114</v>
      </c>
      <c r="AF12" s="161">
        <v>468500</v>
      </c>
      <c r="AG12" s="161">
        <v>468500</v>
      </c>
      <c r="AH12" s="161">
        <v>418500</v>
      </c>
      <c r="AI12" s="162">
        <f t="shared" si="6"/>
        <v>2036462</v>
      </c>
      <c r="AJ12" s="163"/>
      <c r="AK12" s="163"/>
      <c r="AL12" s="163"/>
      <c r="AM12" s="164">
        <v>0</v>
      </c>
    </row>
    <row r="13" spans="1:39" ht="32.25" hidden="1" customHeight="1" thickBot="1">
      <c r="A13" s="45" t="s">
        <v>227</v>
      </c>
      <c r="B13" s="46" t="s">
        <v>228</v>
      </c>
      <c r="C13" s="153"/>
      <c r="D13" s="140"/>
      <c r="E13" s="154"/>
      <c r="F13" s="155"/>
      <c r="G13" s="154"/>
      <c r="H13" s="154"/>
      <c r="I13" s="156"/>
      <c r="J13" s="157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8"/>
      <c r="X13" s="159"/>
      <c r="Y13" s="159"/>
      <c r="Z13" s="159"/>
      <c r="AA13" s="160"/>
      <c r="AB13" s="160"/>
      <c r="AC13" s="160"/>
      <c r="AD13" s="160"/>
      <c r="AE13" s="160"/>
      <c r="AF13" s="161"/>
      <c r="AG13" s="161"/>
      <c r="AH13" s="161"/>
      <c r="AI13" s="162">
        <f t="shared" si="6"/>
        <v>0</v>
      </c>
      <c r="AJ13" s="163"/>
      <c r="AK13" s="163"/>
      <c r="AL13" s="163"/>
      <c r="AM13" s="164">
        <v>0</v>
      </c>
    </row>
    <row r="14" spans="1:39" ht="25.5" customHeight="1" thickBot="1">
      <c r="A14" s="165">
        <v>2</v>
      </c>
      <c r="B14" s="36" t="s">
        <v>107</v>
      </c>
      <c r="C14" s="153"/>
      <c r="D14" s="153"/>
      <c r="E14" s="154">
        <f t="shared" si="1"/>
        <v>0</v>
      </c>
      <c r="F14" s="155">
        <v>4125713</v>
      </c>
      <c r="G14" s="154" t="e">
        <f>#REF!</f>
        <v>#REF!</v>
      </c>
      <c r="H14" s="154" t="e">
        <f t="shared" si="4"/>
        <v>#REF!</v>
      </c>
      <c r="I14" s="156">
        <v>1</v>
      </c>
      <c r="J14" s="157">
        <v>20</v>
      </c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8">
        <f t="shared" si="5"/>
        <v>0</v>
      </c>
      <c r="X14" s="159">
        <v>122000</v>
      </c>
      <c r="Y14" s="159">
        <v>70000</v>
      </c>
      <c r="Z14" s="159">
        <v>88000</v>
      </c>
      <c r="AA14" s="160">
        <f>1766733+[1]доходи!$AA$14</f>
        <v>2797305</v>
      </c>
      <c r="AB14" s="160"/>
      <c r="AC14" s="160"/>
      <c r="AD14" s="160"/>
      <c r="AE14" s="160">
        <v>985646</v>
      </c>
      <c r="AF14" s="162">
        <v>130000</v>
      </c>
      <c r="AG14" s="162">
        <v>120000</v>
      </c>
      <c r="AH14" s="162">
        <v>155000</v>
      </c>
      <c r="AI14" s="162">
        <f t="shared" si="6"/>
        <v>1811659</v>
      </c>
      <c r="AJ14" s="163"/>
      <c r="AK14" s="163"/>
      <c r="AL14" s="163"/>
      <c r="AM14" s="164">
        <f t="shared" si="7"/>
        <v>35.235557080833161</v>
      </c>
    </row>
    <row r="15" spans="1:39" ht="25.5" customHeight="1" thickBot="1">
      <c r="A15" s="165">
        <v>3</v>
      </c>
      <c r="B15" s="36" t="s">
        <v>108</v>
      </c>
      <c r="C15" s="153"/>
      <c r="D15" s="153"/>
      <c r="E15" s="154">
        <f t="shared" si="1"/>
        <v>0</v>
      </c>
      <c r="F15" s="155">
        <v>28878520</v>
      </c>
      <c r="G15" s="154" t="e">
        <f>#REF!</f>
        <v>#REF!</v>
      </c>
      <c r="H15" s="154" t="e">
        <f t="shared" si="4"/>
        <v>#REF!</v>
      </c>
      <c r="I15" s="156">
        <v>1</v>
      </c>
      <c r="J15" s="157">
        <v>20</v>
      </c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8">
        <f t="shared" si="5"/>
        <v>0</v>
      </c>
      <c r="X15" s="159">
        <v>1024000</v>
      </c>
      <c r="Y15" s="159">
        <v>1950000</v>
      </c>
      <c r="Z15" s="159">
        <v>700000</v>
      </c>
      <c r="AA15" s="160">
        <f>11434684+[1]доходи!$AA$15</f>
        <v>20956815</v>
      </c>
      <c r="AB15" s="160"/>
      <c r="AC15" s="160"/>
      <c r="AD15" s="160"/>
      <c r="AE15" s="160">
        <v>25168027</v>
      </c>
      <c r="AF15" s="161">
        <v>1068508</v>
      </c>
      <c r="AG15" s="161">
        <v>1066508</v>
      </c>
      <c r="AH15" s="161">
        <v>1129103</v>
      </c>
      <c r="AI15" s="162">
        <f t="shared" si="6"/>
        <v>-4211212</v>
      </c>
      <c r="AJ15" s="163"/>
      <c r="AK15" s="163"/>
      <c r="AL15" s="163"/>
      <c r="AM15" s="164">
        <f t="shared" si="7"/>
        <v>120.09471381982424</v>
      </c>
    </row>
    <row r="16" spans="1:39" ht="24" customHeight="1" thickBot="1">
      <c r="A16" s="165">
        <v>4</v>
      </c>
      <c r="B16" s="36" t="s">
        <v>109</v>
      </c>
      <c r="C16" s="153"/>
      <c r="D16" s="153"/>
      <c r="E16" s="154">
        <f t="shared" si="1"/>
        <v>0</v>
      </c>
      <c r="F16" s="155">
        <v>10234475</v>
      </c>
      <c r="G16" s="154" t="e">
        <f>#REF!</f>
        <v>#REF!</v>
      </c>
      <c r="H16" s="154" t="e">
        <f t="shared" si="4"/>
        <v>#REF!</v>
      </c>
      <c r="I16" s="156">
        <v>1</v>
      </c>
      <c r="J16" s="157">
        <v>20</v>
      </c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8">
        <f t="shared" si="5"/>
        <v>0</v>
      </c>
      <c r="X16" s="159">
        <v>58000</v>
      </c>
      <c r="Y16" s="159">
        <v>360000</v>
      </c>
      <c r="Z16" s="159">
        <v>230000</v>
      </c>
      <c r="AA16" s="160">
        <f>4605225+[1]доходи!$AA$16</f>
        <v>7570475</v>
      </c>
      <c r="AB16" s="160"/>
      <c r="AC16" s="160"/>
      <c r="AD16" s="160"/>
      <c r="AE16" s="160">
        <v>4115007</v>
      </c>
      <c r="AF16" s="161">
        <v>550000</v>
      </c>
      <c r="AG16" s="161">
        <v>480000</v>
      </c>
      <c r="AH16" s="161">
        <v>420000</v>
      </c>
      <c r="AI16" s="162">
        <f t="shared" si="6"/>
        <v>3455468</v>
      </c>
      <c r="AJ16" s="163"/>
      <c r="AK16" s="163"/>
      <c r="AL16" s="163"/>
      <c r="AM16" s="164">
        <f t="shared" si="7"/>
        <v>54.355994835198587</v>
      </c>
    </row>
    <row r="17" spans="1:39" ht="32.25" thickBot="1">
      <c r="A17" s="165">
        <v>5</v>
      </c>
      <c r="B17" s="36" t="s">
        <v>110</v>
      </c>
      <c r="C17" s="153"/>
      <c r="D17" s="153"/>
      <c r="E17" s="154">
        <f t="shared" si="1"/>
        <v>0</v>
      </c>
      <c r="F17" s="166">
        <v>12814260</v>
      </c>
      <c r="G17" s="154"/>
      <c r="H17" s="154"/>
      <c r="I17" s="156"/>
      <c r="J17" s="157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8"/>
      <c r="X17" s="159"/>
      <c r="Y17" s="159"/>
      <c r="Z17" s="159"/>
      <c r="AA17" s="160">
        <f>5795010+[1]доходи!$AA$17</f>
        <v>10503041</v>
      </c>
      <c r="AB17" s="160"/>
      <c r="AC17" s="160"/>
      <c r="AD17" s="160"/>
      <c r="AE17" s="160">
        <v>9990472</v>
      </c>
      <c r="AF17" s="161">
        <v>670000</v>
      </c>
      <c r="AG17" s="161">
        <v>670000</v>
      </c>
      <c r="AH17" s="161">
        <v>665000</v>
      </c>
      <c r="AI17" s="162">
        <f t="shared" si="6"/>
        <v>512569</v>
      </c>
      <c r="AJ17" s="163"/>
      <c r="AK17" s="163"/>
      <c r="AL17" s="163"/>
      <c r="AM17" s="164">
        <f t="shared" si="7"/>
        <v>95.119803873944704</v>
      </c>
    </row>
    <row r="18" spans="1:39" ht="22.5" customHeight="1" thickBot="1">
      <c r="A18" s="165">
        <v>6</v>
      </c>
      <c r="B18" s="36" t="s">
        <v>111</v>
      </c>
      <c r="C18" s="153"/>
      <c r="D18" s="153"/>
      <c r="E18" s="154">
        <f t="shared" si="1"/>
        <v>0</v>
      </c>
      <c r="F18" s="166">
        <v>17214235</v>
      </c>
      <c r="G18" s="154" t="e">
        <f>#REF!</f>
        <v>#REF!</v>
      </c>
      <c r="H18" s="154" t="e">
        <f t="shared" si="4"/>
        <v>#REF!</v>
      </c>
      <c r="I18" s="156">
        <v>1</v>
      </c>
      <c r="J18" s="157">
        <v>20</v>
      </c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8">
        <f t="shared" si="5"/>
        <v>0</v>
      </c>
      <c r="X18" s="159">
        <v>819000</v>
      </c>
      <c r="Y18" s="159">
        <v>680662</v>
      </c>
      <c r="Z18" s="159">
        <v>420000</v>
      </c>
      <c r="AA18" s="160">
        <f>8825000+[1]доходи!$AA$18</f>
        <v>13715000</v>
      </c>
      <c r="AB18" s="160"/>
      <c r="AC18" s="160"/>
      <c r="AD18" s="160"/>
      <c r="AE18" s="160">
        <v>14005270</v>
      </c>
      <c r="AF18" s="161">
        <v>620000</v>
      </c>
      <c r="AG18" s="161">
        <v>680000</v>
      </c>
      <c r="AH18" s="161">
        <v>680000</v>
      </c>
      <c r="AI18" s="162">
        <f t="shared" si="6"/>
        <v>-290270</v>
      </c>
      <c r="AJ18" s="163"/>
      <c r="AK18" s="163"/>
      <c r="AL18" s="163"/>
      <c r="AM18" s="164">
        <f t="shared" si="7"/>
        <v>102.11644185198688</v>
      </c>
    </row>
    <row r="19" spans="1:39" ht="22.5" customHeight="1" thickBot="1">
      <c r="A19" s="165">
        <v>7</v>
      </c>
      <c r="B19" s="36" t="s">
        <v>112</v>
      </c>
      <c r="C19" s="153"/>
      <c r="D19" s="153"/>
      <c r="E19" s="154">
        <f t="shared" si="1"/>
        <v>0</v>
      </c>
      <c r="F19" s="166"/>
      <c r="G19" s="154" t="e">
        <f>#REF!</f>
        <v>#REF!</v>
      </c>
      <c r="H19" s="154" t="e">
        <f t="shared" si="4"/>
        <v>#REF!</v>
      </c>
      <c r="I19" s="156">
        <v>1</v>
      </c>
      <c r="J19" s="157">
        <v>20</v>
      </c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8">
        <f t="shared" si="5"/>
        <v>0</v>
      </c>
      <c r="X19" s="159"/>
      <c r="Y19" s="159"/>
      <c r="Z19" s="159"/>
      <c r="AA19" s="160"/>
      <c r="AB19" s="160"/>
      <c r="AC19" s="160"/>
      <c r="AD19" s="160"/>
      <c r="AE19" s="160"/>
      <c r="AF19" s="161"/>
      <c r="AG19" s="161"/>
      <c r="AH19" s="161"/>
      <c r="AI19" s="162"/>
      <c r="AJ19" s="163"/>
      <c r="AK19" s="163"/>
      <c r="AL19" s="163"/>
      <c r="AM19" s="164"/>
    </row>
    <row r="20" spans="1:39" ht="21" customHeight="1" thickBot="1">
      <c r="A20" s="45" t="s">
        <v>113</v>
      </c>
      <c r="B20" s="46" t="s">
        <v>114</v>
      </c>
      <c r="C20" s="153"/>
      <c r="D20" s="153"/>
      <c r="E20" s="154">
        <f t="shared" si="1"/>
        <v>0</v>
      </c>
      <c r="F20" s="166">
        <v>10216290</v>
      </c>
      <c r="G20" s="154" t="e">
        <f>#REF!</f>
        <v>#REF!</v>
      </c>
      <c r="H20" s="154" t="e">
        <f t="shared" si="4"/>
        <v>#REF!</v>
      </c>
      <c r="I20" s="156">
        <v>1</v>
      </c>
      <c r="J20" s="157">
        <v>20</v>
      </c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8">
        <f t="shared" si="5"/>
        <v>0</v>
      </c>
      <c r="X20" s="159">
        <v>182000</v>
      </c>
      <c r="Y20" s="159">
        <v>540000</v>
      </c>
      <c r="Z20" s="159">
        <v>428000</v>
      </c>
      <c r="AA20" s="160">
        <f>5020380+[1]доходи!$AA$20</f>
        <v>7552490</v>
      </c>
      <c r="AB20" s="160">
        <v>2525230</v>
      </c>
      <c r="AC20" s="160">
        <v>2525230</v>
      </c>
      <c r="AD20" s="160">
        <v>2525230</v>
      </c>
      <c r="AE20" s="160">
        <v>4987251</v>
      </c>
      <c r="AF20" s="161">
        <v>542000</v>
      </c>
      <c r="AG20" s="161">
        <v>559000</v>
      </c>
      <c r="AH20" s="161">
        <v>547000</v>
      </c>
      <c r="AI20" s="162">
        <f t="shared" si="6"/>
        <v>2565239</v>
      </c>
      <c r="AJ20" s="163"/>
      <c r="AK20" s="163"/>
      <c r="AL20" s="163"/>
      <c r="AM20" s="164">
        <f t="shared" si="7"/>
        <v>66.034526361504618</v>
      </c>
    </row>
    <row r="21" spans="1:39" ht="21" customHeight="1" thickBot="1">
      <c r="A21" s="45" t="s">
        <v>115</v>
      </c>
      <c r="B21" s="46" t="s">
        <v>116</v>
      </c>
      <c r="C21" s="153"/>
      <c r="D21" s="153"/>
      <c r="E21" s="154">
        <f t="shared" si="1"/>
        <v>0</v>
      </c>
      <c r="F21" s="166">
        <v>18250042</v>
      </c>
      <c r="G21" s="154" t="e">
        <f>#REF!</f>
        <v>#REF!</v>
      </c>
      <c r="H21" s="154" t="e">
        <f t="shared" si="4"/>
        <v>#REF!</v>
      </c>
      <c r="I21" s="156">
        <v>1</v>
      </c>
      <c r="J21" s="157">
        <v>20</v>
      </c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8">
        <f t="shared" si="5"/>
        <v>0</v>
      </c>
      <c r="X21" s="159">
        <v>771000</v>
      </c>
      <c r="Y21" s="159">
        <v>800000</v>
      </c>
      <c r="Z21" s="159">
        <v>600000</v>
      </c>
      <c r="AA21" s="160">
        <f>7673950+[1]доходи!$AA$21</f>
        <v>12349725</v>
      </c>
      <c r="AB21" s="160"/>
      <c r="AC21" s="160"/>
      <c r="AD21" s="160"/>
      <c r="AE21" s="160">
        <v>5879148</v>
      </c>
      <c r="AF21" s="161">
        <v>400000</v>
      </c>
      <c r="AG21" s="161">
        <v>400000</v>
      </c>
      <c r="AH21" s="161">
        <v>400000</v>
      </c>
      <c r="AI21" s="162">
        <f t="shared" si="6"/>
        <v>6470577</v>
      </c>
      <c r="AJ21" s="163"/>
      <c r="AK21" s="163"/>
      <c r="AL21" s="163"/>
      <c r="AM21" s="164">
        <f t="shared" si="7"/>
        <v>47.60549728840116</v>
      </c>
    </row>
    <row r="22" spans="1:39" ht="22.5" customHeight="1" thickBot="1">
      <c r="A22" s="165">
        <v>8</v>
      </c>
      <c r="B22" s="36" t="s">
        <v>117</v>
      </c>
      <c r="C22" s="153"/>
      <c r="D22" s="153"/>
      <c r="E22" s="154">
        <f t="shared" si="1"/>
        <v>0</v>
      </c>
      <c r="F22" s="166">
        <v>1719970</v>
      </c>
      <c r="G22" s="154" t="e">
        <f>#REF!</f>
        <v>#REF!</v>
      </c>
      <c r="H22" s="154" t="e">
        <f t="shared" si="4"/>
        <v>#REF!</v>
      </c>
      <c r="I22" s="156">
        <v>1</v>
      </c>
      <c r="J22" s="157">
        <v>20</v>
      </c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8">
        <f t="shared" si="5"/>
        <v>0</v>
      </c>
      <c r="X22" s="159"/>
      <c r="Y22" s="159">
        <v>13600</v>
      </c>
      <c r="Z22" s="159">
        <v>13600</v>
      </c>
      <c r="AA22" s="160">
        <f>979000+[1]доходи!$AA$22</f>
        <v>1383900</v>
      </c>
      <c r="AB22" s="160"/>
      <c r="AC22" s="160"/>
      <c r="AD22" s="160"/>
      <c r="AE22" s="160">
        <v>130700</v>
      </c>
      <c r="AF22" s="161">
        <v>13600</v>
      </c>
      <c r="AG22" s="161">
        <v>13600</v>
      </c>
      <c r="AH22" s="161">
        <v>13600</v>
      </c>
      <c r="AI22" s="162">
        <f t="shared" si="6"/>
        <v>1253200</v>
      </c>
      <c r="AJ22" s="163"/>
      <c r="AK22" s="163"/>
      <c r="AL22" s="163"/>
      <c r="AM22" s="164">
        <f t="shared" si="7"/>
        <v>9.4443240118505667</v>
      </c>
    </row>
    <row r="23" spans="1:39" ht="32.25" thickBot="1">
      <c r="A23" s="165">
        <v>9</v>
      </c>
      <c r="B23" s="36" t="s">
        <v>118</v>
      </c>
      <c r="C23" s="153"/>
      <c r="D23" s="153"/>
      <c r="E23" s="154">
        <f t="shared" si="1"/>
        <v>0</v>
      </c>
      <c r="F23" s="166">
        <v>49851</v>
      </c>
      <c r="G23" s="154" t="e">
        <f>#REF!</f>
        <v>#REF!</v>
      </c>
      <c r="H23" s="154" t="e">
        <f t="shared" si="4"/>
        <v>#REF!</v>
      </c>
      <c r="I23" s="156">
        <v>1</v>
      </c>
      <c r="J23" s="157">
        <v>0</v>
      </c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8">
        <f t="shared" si="5"/>
        <v>0</v>
      </c>
      <c r="X23" s="159">
        <v>3088</v>
      </c>
      <c r="Y23" s="159">
        <v>6176</v>
      </c>
      <c r="Z23" s="159">
        <v>2647</v>
      </c>
      <c r="AA23" s="160">
        <f>22499+[1]доходи!$AA$23</f>
        <v>35734</v>
      </c>
      <c r="AB23" s="160"/>
      <c r="AC23" s="160"/>
      <c r="AD23" s="160"/>
      <c r="AE23" s="160">
        <v>27793</v>
      </c>
      <c r="AF23" s="161">
        <v>2647</v>
      </c>
      <c r="AG23" s="161">
        <v>2647</v>
      </c>
      <c r="AH23" s="161">
        <v>2647</v>
      </c>
      <c r="AI23" s="162">
        <f t="shared" si="6"/>
        <v>7941</v>
      </c>
      <c r="AJ23" s="163"/>
      <c r="AK23" s="163"/>
      <c r="AL23" s="163"/>
      <c r="AM23" s="164">
        <f t="shared" si="7"/>
        <v>77.777466838305259</v>
      </c>
    </row>
    <row r="24" spans="1:39" ht="32.25" hidden="1" thickBot="1">
      <c r="A24" s="37" t="s">
        <v>218</v>
      </c>
      <c r="B24" s="36" t="s">
        <v>118</v>
      </c>
      <c r="C24" s="153"/>
      <c r="D24" s="153"/>
      <c r="E24" s="154"/>
      <c r="F24" s="166"/>
      <c r="G24" s="154"/>
      <c r="H24" s="154"/>
      <c r="I24" s="156"/>
      <c r="J24" s="157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8"/>
      <c r="X24" s="159"/>
      <c r="Y24" s="159"/>
      <c r="Z24" s="159"/>
      <c r="AA24" s="160"/>
      <c r="AB24" s="160"/>
      <c r="AC24" s="160"/>
      <c r="AD24" s="160"/>
      <c r="AE24" s="160"/>
      <c r="AF24" s="161"/>
      <c r="AG24" s="161"/>
      <c r="AH24" s="161"/>
      <c r="AI24" s="162"/>
      <c r="AJ24" s="163"/>
      <c r="AK24" s="163"/>
      <c r="AL24" s="163"/>
      <c r="AM24" s="164"/>
    </row>
    <row r="25" spans="1:39" ht="41.25" customHeight="1" thickBot="1">
      <c r="A25" s="165">
        <v>10</v>
      </c>
      <c r="B25" s="36" t="s">
        <v>119</v>
      </c>
      <c r="C25" s="153"/>
      <c r="D25" s="153"/>
      <c r="E25" s="154">
        <f t="shared" si="1"/>
        <v>0</v>
      </c>
      <c r="F25" s="166">
        <v>1456500</v>
      </c>
      <c r="G25" s="154" t="e">
        <f>#REF!</f>
        <v>#REF!</v>
      </c>
      <c r="H25" s="154" t="e">
        <f t="shared" si="4"/>
        <v>#REF!</v>
      </c>
      <c r="I25" s="156">
        <v>1</v>
      </c>
      <c r="J25" s="157">
        <v>20</v>
      </c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8">
        <f t="shared" si="5"/>
        <v>0</v>
      </c>
      <c r="X25" s="159"/>
      <c r="Y25" s="159">
        <v>20000</v>
      </c>
      <c r="Z25" s="159">
        <v>20000</v>
      </c>
      <c r="AA25" s="160">
        <f>616500+[1]доходи!$AA$25</f>
        <v>1076500</v>
      </c>
      <c r="AB25" s="160"/>
      <c r="AC25" s="160"/>
      <c r="AD25" s="160"/>
      <c r="AE25" s="160">
        <v>745911</v>
      </c>
      <c r="AF25" s="161">
        <v>45000</v>
      </c>
      <c r="AG25" s="161">
        <v>45000</v>
      </c>
      <c r="AH25" s="161">
        <v>40000</v>
      </c>
      <c r="AI25" s="162">
        <f t="shared" si="6"/>
        <v>330589</v>
      </c>
      <c r="AJ25" s="163"/>
      <c r="AK25" s="163"/>
      <c r="AL25" s="163"/>
      <c r="AM25" s="164">
        <f t="shared" si="7"/>
        <v>69.290385508592664</v>
      </c>
    </row>
    <row r="26" spans="1:39" ht="21" customHeight="1" thickBot="1">
      <c r="A26" s="167">
        <v>11</v>
      </c>
      <c r="B26" s="36" t="s">
        <v>120</v>
      </c>
      <c r="C26" s="153"/>
      <c r="D26" s="153"/>
      <c r="E26" s="154">
        <f t="shared" si="1"/>
        <v>0</v>
      </c>
      <c r="F26" s="166">
        <f>SUM(F27:F34)</f>
        <v>12189229</v>
      </c>
      <c r="G26" s="168" t="e">
        <f t="shared" ref="G26:AL26" si="8">SUM(G27:G30)</f>
        <v>#REF!</v>
      </c>
      <c r="H26" s="168" t="e">
        <f t="shared" si="8"/>
        <v>#REF!</v>
      </c>
      <c r="I26" s="168">
        <f t="shared" si="8"/>
        <v>4</v>
      </c>
      <c r="J26" s="168">
        <f t="shared" si="8"/>
        <v>80</v>
      </c>
      <c r="K26" s="168">
        <f t="shared" si="8"/>
        <v>0</v>
      </c>
      <c r="L26" s="168">
        <f t="shared" si="8"/>
        <v>0</v>
      </c>
      <c r="M26" s="168">
        <f t="shared" si="8"/>
        <v>0</v>
      </c>
      <c r="N26" s="168">
        <f t="shared" si="8"/>
        <v>0</v>
      </c>
      <c r="O26" s="168">
        <f t="shared" si="8"/>
        <v>0</v>
      </c>
      <c r="P26" s="168">
        <f t="shared" si="8"/>
        <v>0</v>
      </c>
      <c r="Q26" s="168">
        <f t="shared" si="8"/>
        <v>0</v>
      </c>
      <c r="R26" s="168">
        <f t="shared" si="8"/>
        <v>0</v>
      </c>
      <c r="S26" s="168">
        <f t="shared" si="8"/>
        <v>0</v>
      </c>
      <c r="T26" s="168">
        <f t="shared" si="8"/>
        <v>0</v>
      </c>
      <c r="U26" s="168">
        <f t="shared" si="8"/>
        <v>0</v>
      </c>
      <c r="V26" s="168">
        <f t="shared" si="8"/>
        <v>0</v>
      </c>
      <c r="W26" s="168">
        <f t="shared" si="8"/>
        <v>0</v>
      </c>
      <c r="X26" s="168">
        <f t="shared" si="8"/>
        <v>274212</v>
      </c>
      <c r="Y26" s="168">
        <f t="shared" si="8"/>
        <v>524042</v>
      </c>
      <c r="Z26" s="168">
        <f t="shared" si="8"/>
        <v>285853</v>
      </c>
      <c r="AA26" s="155">
        <f>SUM(AA27:AD34)</f>
        <v>9023121</v>
      </c>
      <c r="AB26" s="155">
        <f t="shared" si="8"/>
        <v>0</v>
      </c>
      <c r="AC26" s="155">
        <f t="shared" si="8"/>
        <v>0</v>
      </c>
      <c r="AD26" s="155">
        <f t="shared" si="8"/>
        <v>0</v>
      </c>
      <c r="AE26" s="155">
        <f>SUM(AE27:AE30)</f>
        <v>7544297</v>
      </c>
      <c r="AF26" s="168">
        <f t="shared" si="8"/>
        <v>478035</v>
      </c>
      <c r="AG26" s="168">
        <f t="shared" si="8"/>
        <v>478035</v>
      </c>
      <c r="AH26" s="168">
        <f t="shared" si="8"/>
        <v>478035</v>
      </c>
      <c r="AI26" s="169">
        <f>SUM(AI27:AI30)</f>
        <v>1478824</v>
      </c>
      <c r="AJ26" s="170">
        <f t="shared" si="8"/>
        <v>0</v>
      </c>
      <c r="AK26" s="170">
        <f t="shared" si="8"/>
        <v>0</v>
      </c>
      <c r="AL26" s="170">
        <f t="shared" si="8"/>
        <v>0</v>
      </c>
      <c r="AM26" s="171">
        <f>AE26/AA26*100</f>
        <v>83.61072626644372</v>
      </c>
    </row>
    <row r="27" spans="1:39" ht="20.25" customHeight="1" thickBot="1">
      <c r="A27" s="38" t="s">
        <v>121</v>
      </c>
      <c r="B27" s="43" t="s">
        <v>122</v>
      </c>
      <c r="C27" s="153"/>
      <c r="D27" s="153"/>
      <c r="E27" s="154">
        <f t="shared" si="1"/>
        <v>0</v>
      </c>
      <c r="F27" s="166">
        <v>1867094</v>
      </c>
      <c r="G27" s="172" t="e">
        <f>#REF!</f>
        <v>#REF!</v>
      </c>
      <c r="H27" s="172" t="e">
        <f t="shared" si="4"/>
        <v>#REF!</v>
      </c>
      <c r="I27" s="173">
        <v>1</v>
      </c>
      <c r="J27" s="174">
        <v>20</v>
      </c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6">
        <f t="shared" si="5"/>
        <v>0</v>
      </c>
      <c r="X27" s="177">
        <v>155980</v>
      </c>
      <c r="Y27" s="177">
        <v>162699</v>
      </c>
      <c r="Z27" s="177">
        <v>100510</v>
      </c>
      <c r="AA27" s="160">
        <f>817119-1+[1]доходи!$AA$27</f>
        <v>1306837</v>
      </c>
      <c r="AB27" s="160"/>
      <c r="AC27" s="160"/>
      <c r="AD27" s="160"/>
      <c r="AE27" s="160">
        <v>511326</v>
      </c>
      <c r="AF27" s="177">
        <v>162692</v>
      </c>
      <c r="AG27" s="177">
        <v>162692</v>
      </c>
      <c r="AH27" s="177">
        <v>162692</v>
      </c>
      <c r="AI27" s="162">
        <f t="shared" si="6"/>
        <v>795511</v>
      </c>
      <c r="AJ27" s="163"/>
      <c r="AK27" s="163"/>
      <c r="AL27" s="163"/>
      <c r="AM27" s="164">
        <f t="shared" si="7"/>
        <v>39.126991353933199</v>
      </c>
    </row>
    <row r="28" spans="1:39" ht="46.5" customHeight="1" thickBot="1">
      <c r="A28" s="38" t="s">
        <v>123</v>
      </c>
      <c r="B28" s="242" t="s">
        <v>234</v>
      </c>
      <c r="C28" s="153"/>
      <c r="D28" s="153"/>
      <c r="E28" s="154">
        <f t="shared" si="1"/>
        <v>0</v>
      </c>
      <c r="F28" s="166">
        <v>3765238</v>
      </c>
      <c r="G28" s="172" t="e">
        <f>#REF!</f>
        <v>#REF!</v>
      </c>
      <c r="H28" s="172" t="e">
        <f t="shared" si="4"/>
        <v>#REF!</v>
      </c>
      <c r="I28" s="173">
        <v>1</v>
      </c>
      <c r="J28" s="174">
        <v>20</v>
      </c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6">
        <f t="shared" si="5"/>
        <v>0</v>
      </c>
      <c r="X28" s="177">
        <v>47232</v>
      </c>
      <c r="Y28" s="177">
        <v>160433</v>
      </c>
      <c r="Z28" s="177">
        <v>60433</v>
      </c>
      <c r="AA28" s="160">
        <f>1928660+[1]доходи!$AA$28</f>
        <v>2871660</v>
      </c>
      <c r="AB28" s="160"/>
      <c r="AC28" s="160"/>
      <c r="AD28" s="160"/>
      <c r="AE28" s="160">
        <v>1731433</v>
      </c>
      <c r="AF28" s="177">
        <v>110433</v>
      </c>
      <c r="AG28" s="177">
        <v>110433</v>
      </c>
      <c r="AH28" s="177">
        <v>110433</v>
      </c>
      <c r="AI28" s="162">
        <f t="shared" si="6"/>
        <v>1140227</v>
      </c>
      <c r="AJ28" s="163"/>
      <c r="AK28" s="163"/>
      <c r="AL28" s="163"/>
      <c r="AM28" s="164">
        <f t="shared" si="7"/>
        <v>60.293802191067194</v>
      </c>
    </row>
    <row r="29" spans="1:39" ht="18.75" customHeight="1" thickBot="1">
      <c r="A29" s="38" t="s">
        <v>124</v>
      </c>
      <c r="B29" s="44" t="s">
        <v>125</v>
      </c>
      <c r="C29" s="153"/>
      <c r="D29" s="153"/>
      <c r="E29" s="154">
        <f t="shared" si="1"/>
        <v>0</v>
      </c>
      <c r="F29" s="166">
        <v>4388917</v>
      </c>
      <c r="G29" s="172" t="e">
        <f>#REF!</f>
        <v>#REF!</v>
      </c>
      <c r="H29" s="172" t="e">
        <f t="shared" si="4"/>
        <v>#REF!</v>
      </c>
      <c r="I29" s="173">
        <v>1</v>
      </c>
      <c r="J29" s="174">
        <v>20</v>
      </c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6">
        <f t="shared" si="5"/>
        <v>0</v>
      </c>
      <c r="X29" s="177"/>
      <c r="Y29" s="177">
        <v>132910</v>
      </c>
      <c r="Z29" s="177">
        <v>52910</v>
      </c>
      <c r="AA29" s="160">
        <f>1650490+[1]доходи!$AA$29</f>
        <v>3264310</v>
      </c>
      <c r="AB29" s="160"/>
      <c r="AC29" s="160"/>
      <c r="AD29" s="160"/>
      <c r="AE29" s="160">
        <v>3320615</v>
      </c>
      <c r="AF29" s="177">
        <v>132910</v>
      </c>
      <c r="AG29" s="177">
        <v>132910</v>
      </c>
      <c r="AH29" s="177">
        <v>132910</v>
      </c>
      <c r="AI29" s="162">
        <f t="shared" si="6"/>
        <v>-56305</v>
      </c>
      <c r="AJ29" s="163"/>
      <c r="AK29" s="163"/>
      <c r="AL29" s="163"/>
      <c r="AM29" s="164">
        <f t="shared" si="7"/>
        <v>101.72486681718343</v>
      </c>
    </row>
    <row r="30" spans="1:39" ht="18.75" customHeight="1" thickBot="1">
      <c r="A30" s="38" t="s">
        <v>126</v>
      </c>
      <c r="B30" s="44" t="s">
        <v>127</v>
      </c>
      <c r="C30" s="153"/>
      <c r="D30" s="153"/>
      <c r="E30" s="154">
        <f t="shared" si="1"/>
        <v>0</v>
      </c>
      <c r="F30" s="166">
        <v>2167980</v>
      </c>
      <c r="G30" s="172" t="e">
        <f>#REF!</f>
        <v>#REF!</v>
      </c>
      <c r="H30" s="172" t="e">
        <f t="shared" si="4"/>
        <v>#REF!</v>
      </c>
      <c r="I30" s="173">
        <v>1</v>
      </c>
      <c r="J30" s="174">
        <v>20</v>
      </c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6">
        <f t="shared" si="5"/>
        <v>0</v>
      </c>
      <c r="X30" s="177">
        <v>71000</v>
      </c>
      <c r="Y30" s="177">
        <v>68000</v>
      </c>
      <c r="Z30" s="177">
        <v>72000</v>
      </c>
      <c r="AA30" s="160">
        <f>1107214+[1]доходи!$AA$30</f>
        <v>1580314</v>
      </c>
      <c r="AB30" s="160"/>
      <c r="AC30" s="160"/>
      <c r="AD30" s="160"/>
      <c r="AE30" s="160">
        <v>1980923</v>
      </c>
      <c r="AF30" s="177">
        <v>72000</v>
      </c>
      <c r="AG30" s="177">
        <v>72000</v>
      </c>
      <c r="AH30" s="177">
        <v>72000</v>
      </c>
      <c r="AI30" s="162">
        <f t="shared" si="6"/>
        <v>-400609</v>
      </c>
      <c r="AJ30" s="163"/>
      <c r="AK30" s="163"/>
      <c r="AL30" s="163"/>
      <c r="AM30" s="164">
        <f>AE30/AA30*100</f>
        <v>125.34996209614037</v>
      </c>
    </row>
    <row r="31" spans="1:39" ht="18.75" hidden="1" customHeight="1">
      <c r="A31" s="42" t="s">
        <v>219</v>
      </c>
      <c r="B31" s="39" t="s">
        <v>220</v>
      </c>
      <c r="C31" s="178"/>
      <c r="D31" s="178"/>
      <c r="E31" s="179"/>
      <c r="F31" s="166"/>
      <c r="G31" s="172"/>
      <c r="H31" s="172"/>
      <c r="I31" s="173"/>
      <c r="J31" s="174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6"/>
      <c r="X31" s="177"/>
      <c r="Y31" s="177"/>
      <c r="Z31" s="177"/>
      <c r="AA31" s="160">
        <v>0</v>
      </c>
      <c r="AB31" s="160">
        <v>0</v>
      </c>
      <c r="AC31" s="160">
        <v>0</v>
      </c>
      <c r="AD31" s="160">
        <v>0</v>
      </c>
      <c r="AE31" s="160">
        <v>0</v>
      </c>
      <c r="AF31" s="160">
        <v>0</v>
      </c>
      <c r="AG31" s="160">
        <v>0</v>
      </c>
      <c r="AH31" s="160">
        <v>0</v>
      </c>
      <c r="AI31" s="180">
        <v>0</v>
      </c>
      <c r="AJ31" s="163"/>
      <c r="AK31" s="163"/>
      <c r="AL31" s="163"/>
      <c r="AM31" s="164">
        <v>0</v>
      </c>
    </row>
    <row r="32" spans="1:39" ht="18.75" hidden="1" customHeight="1">
      <c r="A32" s="38" t="s">
        <v>221</v>
      </c>
      <c r="B32" s="40" t="s">
        <v>222</v>
      </c>
      <c r="C32" s="178"/>
      <c r="D32" s="178"/>
      <c r="E32" s="179"/>
      <c r="F32" s="166"/>
      <c r="G32" s="172"/>
      <c r="H32" s="172"/>
      <c r="I32" s="173"/>
      <c r="J32" s="174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6"/>
      <c r="X32" s="177"/>
      <c r="Y32" s="177"/>
      <c r="Z32" s="177"/>
      <c r="AA32" s="160">
        <v>0</v>
      </c>
      <c r="AB32" s="160">
        <v>0</v>
      </c>
      <c r="AC32" s="160">
        <v>0</v>
      </c>
      <c r="AD32" s="160">
        <v>0</v>
      </c>
      <c r="AE32" s="160">
        <v>0</v>
      </c>
      <c r="AF32" s="160">
        <v>0</v>
      </c>
      <c r="AG32" s="160">
        <v>0</v>
      </c>
      <c r="AH32" s="160">
        <v>0</v>
      </c>
      <c r="AI32" s="180">
        <v>0</v>
      </c>
      <c r="AJ32" s="163"/>
      <c r="AK32" s="163"/>
      <c r="AL32" s="163"/>
      <c r="AM32" s="164">
        <v>0</v>
      </c>
    </row>
    <row r="33" spans="1:39" ht="18.75" hidden="1" customHeight="1">
      <c r="A33" s="38" t="s">
        <v>223</v>
      </c>
      <c r="B33" s="41" t="s">
        <v>224</v>
      </c>
      <c r="C33" s="178"/>
      <c r="D33" s="178"/>
      <c r="E33" s="179"/>
      <c r="F33" s="166"/>
      <c r="G33" s="172"/>
      <c r="H33" s="172"/>
      <c r="I33" s="173"/>
      <c r="J33" s="174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6"/>
      <c r="X33" s="177"/>
      <c r="Y33" s="177"/>
      <c r="Z33" s="177"/>
      <c r="AA33" s="160">
        <v>0</v>
      </c>
      <c r="AB33" s="160">
        <v>0</v>
      </c>
      <c r="AC33" s="160">
        <v>0</v>
      </c>
      <c r="AD33" s="160">
        <v>0</v>
      </c>
      <c r="AE33" s="160">
        <v>0</v>
      </c>
      <c r="AF33" s="160">
        <v>0</v>
      </c>
      <c r="AG33" s="160">
        <v>0</v>
      </c>
      <c r="AH33" s="160">
        <v>0</v>
      </c>
      <c r="AI33" s="180">
        <v>0</v>
      </c>
      <c r="AJ33" s="163"/>
      <c r="AK33" s="163"/>
      <c r="AL33" s="163"/>
      <c r="AM33" s="164">
        <v>0</v>
      </c>
    </row>
    <row r="34" spans="1:39" ht="30" hidden="1" customHeight="1">
      <c r="A34" s="38" t="s">
        <v>225</v>
      </c>
      <c r="B34" s="41" t="s">
        <v>226</v>
      </c>
      <c r="C34" s="178"/>
      <c r="D34" s="178"/>
      <c r="E34" s="179"/>
      <c r="F34" s="166"/>
      <c r="G34" s="172"/>
      <c r="H34" s="172"/>
      <c r="I34" s="173"/>
      <c r="J34" s="174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6"/>
      <c r="X34" s="177"/>
      <c r="Y34" s="177"/>
      <c r="Z34" s="177"/>
      <c r="AA34" s="160"/>
      <c r="AB34" s="160"/>
      <c r="AC34" s="160"/>
      <c r="AD34" s="160"/>
      <c r="AE34" s="160">
        <v>0</v>
      </c>
      <c r="AF34" s="177"/>
      <c r="AG34" s="177"/>
      <c r="AH34" s="177"/>
      <c r="AI34" s="180">
        <v>0</v>
      </c>
      <c r="AJ34" s="163"/>
      <c r="AK34" s="163"/>
      <c r="AL34" s="163"/>
      <c r="AM34" s="164" t="e">
        <f t="shared" si="7"/>
        <v>#DIV/0!</v>
      </c>
    </row>
    <row r="35" spans="1:39" ht="19.5" hidden="1" customHeight="1" thickBot="1">
      <c r="A35" s="181">
        <v>12</v>
      </c>
      <c r="B35" s="270" t="s">
        <v>128</v>
      </c>
      <c r="C35" s="271"/>
      <c r="D35" s="271"/>
      <c r="E35" s="272"/>
      <c r="F35" s="166"/>
      <c r="G35" s="172" t="e">
        <f>#REF!</f>
        <v>#REF!</v>
      </c>
      <c r="H35" s="172" t="e">
        <f t="shared" si="4"/>
        <v>#REF!</v>
      </c>
      <c r="I35" s="175"/>
      <c r="J35" s="174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6">
        <f t="shared" si="5"/>
        <v>0</v>
      </c>
      <c r="X35" s="177"/>
      <c r="Y35" s="177"/>
      <c r="Z35" s="177"/>
      <c r="AA35" s="160">
        <v>0</v>
      </c>
      <c r="AB35" s="160"/>
      <c r="AC35" s="160"/>
      <c r="AD35" s="160"/>
      <c r="AE35" s="160">
        <v>0</v>
      </c>
      <c r="AF35" s="177"/>
      <c r="AG35" s="177"/>
      <c r="AH35" s="177"/>
      <c r="AI35" s="162">
        <v>0</v>
      </c>
      <c r="AJ35" s="163"/>
      <c r="AK35" s="163"/>
      <c r="AL35" s="163"/>
      <c r="AM35" s="164">
        <v>0</v>
      </c>
    </row>
    <row r="36" spans="1:39" ht="20.25" customHeight="1">
      <c r="A36" s="159"/>
      <c r="B36" s="181" t="s">
        <v>129</v>
      </c>
      <c r="C36" s="153"/>
      <c r="D36" s="153"/>
      <c r="E36" s="154">
        <f t="shared" si="1"/>
        <v>0</v>
      </c>
      <c r="F36" s="166">
        <f>SUM(F9:F26,F35)</f>
        <v>192240000</v>
      </c>
      <c r="G36" s="182" t="e">
        <f t="shared" ref="G36:Z36" si="9">SUM(G9:G26,G35)</f>
        <v>#REF!</v>
      </c>
      <c r="H36" s="182" t="e">
        <f t="shared" si="9"/>
        <v>#REF!</v>
      </c>
      <c r="I36" s="182">
        <f t="shared" si="9"/>
        <v>18</v>
      </c>
      <c r="J36" s="182">
        <f t="shared" si="9"/>
        <v>340</v>
      </c>
      <c r="K36" s="182">
        <f t="shared" si="9"/>
        <v>0</v>
      </c>
      <c r="L36" s="182">
        <f t="shared" si="9"/>
        <v>0</v>
      </c>
      <c r="M36" s="182">
        <f t="shared" si="9"/>
        <v>0</v>
      </c>
      <c r="N36" s="182">
        <f t="shared" si="9"/>
        <v>0</v>
      </c>
      <c r="O36" s="182">
        <f t="shared" si="9"/>
        <v>0</v>
      </c>
      <c r="P36" s="182">
        <f t="shared" si="9"/>
        <v>0</v>
      </c>
      <c r="Q36" s="182">
        <f t="shared" si="9"/>
        <v>0</v>
      </c>
      <c r="R36" s="182">
        <f t="shared" si="9"/>
        <v>0</v>
      </c>
      <c r="S36" s="182">
        <f t="shared" si="9"/>
        <v>0</v>
      </c>
      <c r="T36" s="182">
        <f t="shared" si="9"/>
        <v>0</v>
      </c>
      <c r="U36" s="182">
        <f t="shared" si="9"/>
        <v>0</v>
      </c>
      <c r="V36" s="182">
        <f t="shared" si="9"/>
        <v>0</v>
      </c>
      <c r="W36" s="182">
        <f t="shared" si="9"/>
        <v>0</v>
      </c>
      <c r="X36" s="182">
        <f t="shared" si="9"/>
        <v>5319300</v>
      </c>
      <c r="Y36" s="182">
        <f t="shared" si="9"/>
        <v>7129480</v>
      </c>
      <c r="Z36" s="182">
        <f t="shared" si="9"/>
        <v>3428100</v>
      </c>
      <c r="AA36" s="155">
        <f>SUM(AA9:AA26,AA35)</f>
        <v>142947014</v>
      </c>
      <c r="AB36" s="155">
        <f t="shared" ref="AB36:AL36" si="10">SUM(AB9:AB35)</f>
        <v>2525230</v>
      </c>
      <c r="AC36" s="155">
        <f t="shared" si="10"/>
        <v>2525230</v>
      </c>
      <c r="AD36" s="155">
        <f t="shared" si="10"/>
        <v>2525230</v>
      </c>
      <c r="AE36" s="155">
        <f>SUM(AE9:AE26,AE35)</f>
        <v>116872636</v>
      </c>
      <c r="AF36" s="169">
        <f t="shared" si="10"/>
        <v>7256325</v>
      </c>
      <c r="AG36" s="169">
        <f t="shared" si="10"/>
        <v>7256325</v>
      </c>
      <c r="AH36" s="169">
        <f t="shared" si="10"/>
        <v>7206325</v>
      </c>
      <c r="AI36" s="169">
        <f>SUM(AI9:AI26,AI35)</f>
        <v>26074378</v>
      </c>
      <c r="AJ36" s="183">
        <f t="shared" si="10"/>
        <v>0</v>
      </c>
      <c r="AK36" s="183">
        <f t="shared" si="10"/>
        <v>0</v>
      </c>
      <c r="AL36" s="183">
        <f t="shared" si="10"/>
        <v>0</v>
      </c>
      <c r="AM36" s="171">
        <f>AE36/AA36*100</f>
        <v>81.759410518361719</v>
      </c>
    </row>
    <row r="37" spans="1:39" ht="18.75">
      <c r="A37" s="184" t="s">
        <v>130</v>
      </c>
      <c r="B37" s="185" t="s">
        <v>131</v>
      </c>
      <c r="C37" s="159"/>
      <c r="D37" s="159"/>
      <c r="E37" s="186">
        <f t="shared" si="1"/>
        <v>0</v>
      </c>
      <c r="F37" s="166"/>
      <c r="G37" s="187" t="e">
        <f>#REF!</f>
        <v>#REF!</v>
      </c>
      <c r="H37" s="187" t="e">
        <f t="shared" si="4"/>
        <v>#REF!</v>
      </c>
      <c r="I37" s="177"/>
      <c r="J37" s="188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89">
        <f t="shared" si="5"/>
        <v>0</v>
      </c>
      <c r="X37" s="177"/>
      <c r="Y37" s="177"/>
      <c r="Z37" s="177"/>
      <c r="AA37" s="190"/>
      <c r="AB37" s="190"/>
      <c r="AC37" s="190"/>
      <c r="AD37" s="190"/>
      <c r="AE37" s="190"/>
      <c r="AF37" s="177"/>
      <c r="AG37" s="177"/>
      <c r="AH37" s="177"/>
      <c r="AI37" s="191"/>
      <c r="AJ37" s="163"/>
      <c r="AK37" s="163"/>
      <c r="AL37" s="163"/>
      <c r="AM37" s="163"/>
    </row>
    <row r="38" spans="1:39" ht="17.25" customHeight="1">
      <c r="A38" s="192" t="s">
        <v>132</v>
      </c>
      <c r="B38" s="193" t="s">
        <v>133</v>
      </c>
      <c r="C38" s="159"/>
      <c r="D38" s="159"/>
      <c r="E38" s="186">
        <f t="shared" si="1"/>
        <v>0</v>
      </c>
      <c r="F38" s="166">
        <v>551688</v>
      </c>
      <c r="G38" s="187" t="e">
        <f>#REF!</f>
        <v>#REF!</v>
      </c>
      <c r="H38" s="187" t="e">
        <f t="shared" si="4"/>
        <v>#REF!</v>
      </c>
      <c r="I38" s="177"/>
      <c r="J38" s="188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89">
        <f t="shared" si="5"/>
        <v>0</v>
      </c>
      <c r="X38" s="177"/>
      <c r="Y38" s="177"/>
      <c r="Z38" s="177"/>
      <c r="AA38" s="194">
        <f>275640+[1]доходи!$AA$38</f>
        <v>413664</v>
      </c>
      <c r="AB38" s="194"/>
      <c r="AC38" s="194"/>
      <c r="AD38" s="194"/>
      <c r="AE38" s="194">
        <f>483328</f>
        <v>483328</v>
      </c>
      <c r="AF38" s="161">
        <v>91251</v>
      </c>
      <c r="AG38" s="161">
        <v>91251</v>
      </c>
      <c r="AH38" s="161">
        <v>91251</v>
      </c>
      <c r="AI38" s="162">
        <f t="shared" ref="AI38:AI42" si="11">AA38-AE38</f>
        <v>-69664</v>
      </c>
      <c r="AJ38" s="163"/>
      <c r="AK38" s="163"/>
      <c r="AL38" s="163"/>
      <c r="AM38" s="164">
        <f t="shared" si="7"/>
        <v>116.8407209716098</v>
      </c>
    </row>
    <row r="39" spans="1:39" ht="18" customHeight="1">
      <c r="A39" s="192" t="s">
        <v>134</v>
      </c>
      <c r="B39" s="193" t="s">
        <v>135</v>
      </c>
      <c r="C39" s="159"/>
      <c r="D39" s="159"/>
      <c r="E39" s="186">
        <f t="shared" si="1"/>
        <v>0</v>
      </c>
      <c r="F39" s="166">
        <v>375120</v>
      </c>
      <c r="G39" s="187" t="e">
        <f>#REF!</f>
        <v>#REF!</v>
      </c>
      <c r="H39" s="187" t="e">
        <f t="shared" si="4"/>
        <v>#REF!</v>
      </c>
      <c r="I39" s="177"/>
      <c r="J39" s="188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89">
        <f t="shared" si="5"/>
        <v>0</v>
      </c>
      <c r="X39" s="177"/>
      <c r="Y39" s="177"/>
      <c r="Z39" s="177"/>
      <c r="AA39" s="194">
        <f>187560+[1]доходи!$AA$39</f>
        <v>281340</v>
      </c>
      <c r="AB39" s="194"/>
      <c r="AC39" s="194"/>
      <c r="AD39" s="194"/>
      <c r="AE39" s="194">
        <v>586015</v>
      </c>
      <c r="AF39" s="161">
        <v>129823</v>
      </c>
      <c r="AG39" s="161">
        <v>129823</v>
      </c>
      <c r="AH39" s="161">
        <v>129823</v>
      </c>
      <c r="AI39" s="162">
        <f t="shared" si="11"/>
        <v>-304675</v>
      </c>
      <c r="AJ39" s="163"/>
      <c r="AK39" s="163"/>
      <c r="AL39" s="163"/>
      <c r="AM39" s="164">
        <f t="shared" si="7"/>
        <v>208.29423473377409</v>
      </c>
    </row>
    <row r="40" spans="1:39" ht="17.25" customHeight="1">
      <c r="A40" s="192" t="s">
        <v>136</v>
      </c>
      <c r="B40" s="193" t="s">
        <v>137</v>
      </c>
      <c r="C40" s="159"/>
      <c r="D40" s="159"/>
      <c r="E40" s="186">
        <f t="shared" si="1"/>
        <v>0</v>
      </c>
      <c r="F40" s="166">
        <v>435600</v>
      </c>
      <c r="G40" s="187" t="e">
        <f>#REF!</f>
        <v>#REF!</v>
      </c>
      <c r="H40" s="187" t="e">
        <f t="shared" si="4"/>
        <v>#REF!</v>
      </c>
      <c r="I40" s="177"/>
      <c r="J40" s="188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89">
        <f t="shared" si="5"/>
        <v>0</v>
      </c>
      <c r="X40" s="177"/>
      <c r="Y40" s="177"/>
      <c r="Z40" s="177"/>
      <c r="AA40" s="194">
        <f>198000+[1]доходи!$AA$40</f>
        <v>316800</v>
      </c>
      <c r="AB40" s="194"/>
      <c r="AC40" s="194"/>
      <c r="AD40" s="194"/>
      <c r="AE40" s="194">
        <v>260064</v>
      </c>
      <c r="AF40" s="161">
        <v>104256</v>
      </c>
      <c r="AG40" s="161">
        <v>104256</v>
      </c>
      <c r="AH40" s="161">
        <v>104256</v>
      </c>
      <c r="AI40" s="162">
        <f t="shared" si="11"/>
        <v>56736</v>
      </c>
      <c r="AJ40" s="163"/>
      <c r="AK40" s="163"/>
      <c r="AL40" s="163"/>
      <c r="AM40" s="164">
        <f t="shared" si="7"/>
        <v>82.090909090909093</v>
      </c>
    </row>
    <row r="41" spans="1:39" ht="18" customHeight="1">
      <c r="A41" s="192" t="s">
        <v>138</v>
      </c>
      <c r="B41" s="193" t="s">
        <v>139</v>
      </c>
      <c r="C41" s="159"/>
      <c r="D41" s="159"/>
      <c r="E41" s="186">
        <f t="shared" si="1"/>
        <v>0</v>
      </c>
      <c r="F41" s="166">
        <v>361440</v>
      </c>
      <c r="G41" s="187" t="e">
        <f>#REF!</f>
        <v>#REF!</v>
      </c>
      <c r="H41" s="187" t="e">
        <f t="shared" si="4"/>
        <v>#REF!</v>
      </c>
      <c r="I41" s="177"/>
      <c r="J41" s="188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89">
        <f t="shared" si="5"/>
        <v>0</v>
      </c>
      <c r="X41" s="177"/>
      <c r="Y41" s="177"/>
      <c r="Z41" s="177"/>
      <c r="AA41" s="194">
        <f>180720+[1]доходи!$AA$41</f>
        <v>271080</v>
      </c>
      <c r="AB41" s="194"/>
      <c r="AC41" s="194"/>
      <c r="AD41" s="194"/>
      <c r="AE41" s="194">
        <v>282034</v>
      </c>
      <c r="AF41" s="161">
        <v>104400</v>
      </c>
      <c r="AG41" s="161">
        <v>104400</v>
      </c>
      <c r="AH41" s="161">
        <v>104400</v>
      </c>
      <c r="AI41" s="162">
        <f t="shared" si="11"/>
        <v>-10954</v>
      </c>
      <c r="AJ41" s="163"/>
      <c r="AK41" s="163"/>
      <c r="AL41" s="163"/>
      <c r="AM41" s="164">
        <f t="shared" si="7"/>
        <v>104.04087354286557</v>
      </c>
    </row>
    <row r="42" spans="1:39" ht="17.25" customHeight="1">
      <c r="A42" s="192" t="s">
        <v>140</v>
      </c>
      <c r="B42" s="193" t="s">
        <v>141</v>
      </c>
      <c r="C42" s="159"/>
      <c r="D42" s="159"/>
      <c r="E42" s="186">
        <f t="shared" si="1"/>
        <v>0</v>
      </c>
      <c r="F42" s="166">
        <v>273600</v>
      </c>
      <c r="G42" s="187" t="e">
        <f>#REF!</f>
        <v>#REF!</v>
      </c>
      <c r="H42" s="187" t="e">
        <f t="shared" si="4"/>
        <v>#REF!</v>
      </c>
      <c r="I42" s="177"/>
      <c r="J42" s="188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89">
        <f t="shared" si="5"/>
        <v>0</v>
      </c>
      <c r="X42" s="177"/>
      <c r="Y42" s="177"/>
      <c r="Z42" s="177"/>
      <c r="AA42" s="194">
        <f>136800+[1]доходи!$AA$42</f>
        <v>205200</v>
      </c>
      <c r="AB42" s="194"/>
      <c r="AC42" s="194"/>
      <c r="AD42" s="194"/>
      <c r="AE42" s="194">
        <v>9301</v>
      </c>
      <c r="AF42" s="161">
        <v>65088</v>
      </c>
      <c r="AG42" s="161">
        <v>65088</v>
      </c>
      <c r="AH42" s="161">
        <v>65088</v>
      </c>
      <c r="AI42" s="162">
        <f t="shared" si="11"/>
        <v>195899</v>
      </c>
      <c r="AJ42" s="163"/>
      <c r="AK42" s="163"/>
      <c r="AL42" s="163"/>
      <c r="AM42" s="164">
        <f t="shared" si="7"/>
        <v>4.5326510721247564</v>
      </c>
    </row>
    <row r="43" spans="1:39" ht="17.25" customHeight="1">
      <c r="A43" s="192" t="s">
        <v>235</v>
      </c>
      <c r="B43" s="193" t="s">
        <v>236</v>
      </c>
      <c r="C43" s="159"/>
      <c r="D43" s="159"/>
      <c r="E43" s="186">
        <f t="shared" ref="E43" si="12">W43</f>
        <v>0</v>
      </c>
      <c r="F43" s="166">
        <v>1176000</v>
      </c>
      <c r="G43" s="187" t="e">
        <f>#REF!</f>
        <v>#REF!</v>
      </c>
      <c r="H43" s="187" t="e">
        <f t="shared" ref="H43" si="13">D43+E43-F43-G43</f>
        <v>#REF!</v>
      </c>
      <c r="I43" s="177"/>
      <c r="J43" s="188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89">
        <f t="shared" ref="W43" si="14">SUM(K43:V43)</f>
        <v>0</v>
      </c>
      <c r="X43" s="177"/>
      <c r="Y43" s="177"/>
      <c r="Z43" s="177"/>
      <c r="AA43" s="194">
        <f>[1]доходи!$AA$43+504000</f>
        <v>1008000</v>
      </c>
      <c r="AB43" s="194"/>
      <c r="AC43" s="194"/>
      <c r="AD43" s="194"/>
      <c r="AE43" s="194"/>
      <c r="AF43" s="161">
        <v>65088</v>
      </c>
      <c r="AG43" s="161">
        <v>65088</v>
      </c>
      <c r="AH43" s="161">
        <v>65088</v>
      </c>
      <c r="AI43" s="162">
        <f t="shared" ref="AI43" si="15">AA43-AE43</f>
        <v>1008000</v>
      </c>
      <c r="AJ43" s="163"/>
      <c r="AK43" s="163"/>
      <c r="AL43" s="163"/>
      <c r="AM43" s="164">
        <f t="shared" si="7"/>
        <v>0</v>
      </c>
    </row>
    <row r="44" spans="1:39" ht="19.5" customHeight="1">
      <c r="A44" s="159"/>
      <c r="B44" s="195" t="s">
        <v>142</v>
      </c>
      <c r="C44" s="159"/>
      <c r="D44" s="159"/>
      <c r="E44" s="186">
        <f t="shared" si="1"/>
        <v>0</v>
      </c>
      <c r="F44" s="166">
        <f>SUM(F38:F43)</f>
        <v>3173448</v>
      </c>
      <c r="G44" s="187" t="e">
        <f>#REF!</f>
        <v>#REF!</v>
      </c>
      <c r="H44" s="187" t="e">
        <f t="shared" si="4"/>
        <v>#REF!</v>
      </c>
      <c r="I44" s="177"/>
      <c r="J44" s="188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89">
        <f t="shared" si="5"/>
        <v>0</v>
      </c>
      <c r="X44" s="177"/>
      <c r="Y44" s="177"/>
      <c r="Z44" s="177"/>
      <c r="AA44" s="196">
        <f>SUM(AA38:AD43)</f>
        <v>2496084</v>
      </c>
      <c r="AB44" s="196">
        <f t="shared" ref="AB44:AL44" si="16">SUM(AB38:AB42)</f>
        <v>0</v>
      </c>
      <c r="AC44" s="196">
        <f t="shared" si="16"/>
        <v>0</v>
      </c>
      <c r="AD44" s="196">
        <f t="shared" si="16"/>
        <v>0</v>
      </c>
      <c r="AE44" s="196">
        <f>SUM(AE38:AE43)</f>
        <v>1620742</v>
      </c>
      <c r="AF44" s="197">
        <f t="shared" si="16"/>
        <v>494818</v>
      </c>
      <c r="AG44" s="197">
        <f t="shared" si="16"/>
        <v>494818</v>
      </c>
      <c r="AH44" s="197">
        <f t="shared" si="16"/>
        <v>494818</v>
      </c>
      <c r="AI44" s="198">
        <f t="shared" si="16"/>
        <v>-132658</v>
      </c>
      <c r="AJ44" s="199">
        <f t="shared" si="16"/>
        <v>0</v>
      </c>
      <c r="AK44" s="199">
        <f t="shared" si="16"/>
        <v>0</v>
      </c>
      <c r="AL44" s="199">
        <f t="shared" si="16"/>
        <v>0</v>
      </c>
      <c r="AM44" s="171">
        <f t="shared" si="7"/>
        <v>64.93138852698867</v>
      </c>
    </row>
    <row r="45" spans="1:39" ht="21.75" customHeight="1">
      <c r="A45" s="159"/>
      <c r="B45" s="195" t="s">
        <v>143</v>
      </c>
      <c r="C45" s="159"/>
      <c r="D45" s="159"/>
      <c r="E45" s="186">
        <f t="shared" si="1"/>
        <v>0</v>
      </c>
      <c r="F45" s="166">
        <f>F36+F44</f>
        <v>195413448</v>
      </c>
      <c r="G45" s="186" t="e">
        <f>#REF!</f>
        <v>#REF!</v>
      </c>
      <c r="H45" s="186" t="e">
        <f t="shared" si="4"/>
        <v>#REF!</v>
      </c>
      <c r="I45" s="159"/>
      <c r="J45" s="200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201">
        <f t="shared" si="5"/>
        <v>0</v>
      </c>
      <c r="X45" s="159"/>
      <c r="Y45" s="159"/>
      <c r="Z45" s="159"/>
      <c r="AA45" s="166">
        <f>AA36+AA44</f>
        <v>145443098</v>
      </c>
      <c r="AB45" s="202">
        <f t="shared" ref="AB45:AL45" si="17">AB36+AB44</f>
        <v>2525230</v>
      </c>
      <c r="AC45" s="202">
        <f t="shared" si="17"/>
        <v>2525230</v>
      </c>
      <c r="AD45" s="202">
        <f t="shared" si="17"/>
        <v>2525230</v>
      </c>
      <c r="AE45" s="166">
        <f>AE36+AE44</f>
        <v>118493378</v>
      </c>
      <c r="AF45" s="203">
        <f t="shared" si="17"/>
        <v>7751143</v>
      </c>
      <c r="AG45" s="203">
        <f t="shared" si="17"/>
        <v>7751143</v>
      </c>
      <c r="AH45" s="203">
        <f t="shared" si="17"/>
        <v>7701143</v>
      </c>
      <c r="AI45" s="203">
        <f>AI36+AI44</f>
        <v>25941720</v>
      </c>
      <c r="AJ45" s="203">
        <f t="shared" si="17"/>
        <v>0</v>
      </c>
      <c r="AK45" s="203">
        <f t="shared" si="17"/>
        <v>0</v>
      </c>
      <c r="AL45" s="203">
        <f t="shared" si="17"/>
        <v>0</v>
      </c>
      <c r="AM45" s="204">
        <f>AE45/AA45*100</f>
        <v>81.470609213783391</v>
      </c>
    </row>
    <row r="46" spans="1:39">
      <c r="A46" s="105"/>
      <c r="B46" s="105"/>
      <c r="C46" s="105"/>
      <c r="D46" s="105"/>
      <c r="E46" s="105"/>
      <c r="F46" s="2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</row>
    <row r="47" spans="1:39">
      <c r="A47" s="105"/>
      <c r="B47" s="105"/>
      <c r="C47" s="105"/>
      <c r="D47" s="105"/>
      <c r="E47" s="105"/>
      <c r="F47" s="2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</row>
    <row r="48" spans="1:39" ht="15.75">
      <c r="A48" s="105"/>
      <c r="B48" s="117" t="s">
        <v>144</v>
      </c>
      <c r="C48" s="206"/>
      <c r="D48" s="206"/>
      <c r="E48" s="206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207" t="s">
        <v>145</v>
      </c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</row>
    <row r="49" spans="1:39" ht="15.75">
      <c r="A49" s="105"/>
      <c r="B49" s="206"/>
      <c r="C49" s="206"/>
      <c r="D49" s="206"/>
      <c r="E49" s="206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208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</row>
    <row r="50" spans="1:39" ht="15.75">
      <c r="A50" s="105"/>
      <c r="B50" s="117" t="s">
        <v>78</v>
      </c>
      <c r="C50" s="206"/>
      <c r="D50" s="206"/>
      <c r="E50" s="206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209" t="s">
        <v>79</v>
      </c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</row>
    <row r="51" spans="1:39" ht="15.75">
      <c r="A51" s="105"/>
      <c r="B51" s="206"/>
      <c r="C51" s="206"/>
      <c r="D51" s="206"/>
      <c r="E51" s="206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208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</row>
    <row r="52" spans="1:39" ht="15.75">
      <c r="A52" s="105"/>
      <c r="B52" s="117" t="s">
        <v>80</v>
      </c>
      <c r="C52" s="117"/>
      <c r="D52" s="117"/>
      <c r="E52" s="117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209" t="s">
        <v>237</v>
      </c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</row>
    <row r="53" spans="1:39">
      <c r="A53" s="105"/>
      <c r="B53" s="105"/>
      <c r="C53" s="105"/>
      <c r="D53" s="105"/>
      <c r="E53" s="105"/>
      <c r="F53" s="2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</row>
    <row r="54" spans="1:39">
      <c r="F54" s="4"/>
    </row>
    <row r="55" spans="1:39">
      <c r="F55" s="4"/>
    </row>
    <row r="56" spans="1:39">
      <c r="F56" s="4"/>
    </row>
    <row r="57" spans="1:39">
      <c r="F57" s="4"/>
    </row>
  </sheetData>
  <autoFilter ref="A6:AM44">
    <filterColumn colId="26"/>
    <filterColumn colId="30"/>
    <filterColumn colId="34"/>
    <filterColumn colId="38"/>
  </autoFilter>
  <mergeCells count="5">
    <mergeCell ref="B3:AM3"/>
    <mergeCell ref="K5:W5"/>
    <mergeCell ref="AA5:AM5"/>
    <mergeCell ref="AA6:AE6"/>
    <mergeCell ref="B35:E35"/>
  </mergeCells>
  <pageMargins left="0.51181102362204722" right="0" top="0.15748031496062992" bottom="0.15748031496062992" header="0.31496062992125984" footer="0.31496062992125984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Y116"/>
  <sheetViews>
    <sheetView tabSelected="1" topLeftCell="B1" zoomScaleNormal="100" workbookViewId="0">
      <pane ySplit="5" topLeftCell="A8" activePane="bottomLeft" state="frozen"/>
      <selection pane="bottomLeft" activeCell="J103" sqref="J103"/>
    </sheetView>
  </sheetViews>
  <sheetFormatPr defaultColWidth="9.85546875" defaultRowHeight="12.75"/>
  <cols>
    <col min="1" max="1" width="5.140625" style="6" hidden="1" customWidth="1"/>
    <col min="2" max="2" width="4.140625" style="6" customWidth="1"/>
    <col min="3" max="3" width="50.42578125" style="6" bestFit="1" customWidth="1"/>
    <col min="4" max="4" width="0.140625" style="6" hidden="1" customWidth="1"/>
    <col min="5" max="5" width="14.85546875" style="6" customWidth="1"/>
    <col min="6" max="8" width="10.42578125" style="6" hidden="1" customWidth="1"/>
    <col min="9" max="9" width="14" style="6" customWidth="1"/>
    <col min="10" max="10" width="13.5703125" style="6" customWidth="1"/>
    <col min="11" max="11" width="14.42578125" style="6" customWidth="1"/>
    <col min="12" max="12" width="12" style="6" bestFit="1" customWidth="1"/>
    <col min="13" max="15" width="11.5703125" style="6" hidden="1" customWidth="1"/>
    <col min="16" max="24" width="12.140625" style="6" hidden="1" customWidth="1"/>
    <col min="25" max="25" width="6" style="6" customWidth="1"/>
    <col min="26" max="152" width="9.140625" style="6" customWidth="1"/>
    <col min="153" max="16384" width="9.85546875" style="6"/>
  </cols>
  <sheetData>
    <row r="1" spans="2:24" ht="18.75">
      <c r="C1" s="276" t="s">
        <v>238</v>
      </c>
      <c r="D1" s="276"/>
      <c r="E1" s="276"/>
      <c r="F1" s="276"/>
      <c r="G1" s="276"/>
      <c r="H1" s="276"/>
      <c r="I1" s="276"/>
      <c r="J1" s="276"/>
      <c r="K1" s="7"/>
      <c r="L1" s="7"/>
      <c r="M1" s="240"/>
      <c r="N1" s="240"/>
      <c r="O1" s="240"/>
      <c r="P1" s="8"/>
      <c r="Q1" s="8"/>
      <c r="R1" s="8"/>
      <c r="S1" s="9"/>
      <c r="T1" s="9"/>
      <c r="U1" s="9"/>
      <c r="V1" s="9"/>
      <c r="W1" s="9"/>
      <c r="X1" s="9"/>
    </row>
    <row r="2" spans="2:24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2:24">
      <c r="B3" s="277" t="s">
        <v>146</v>
      </c>
      <c r="C3" s="278"/>
      <c r="D3" s="277" t="s">
        <v>239</v>
      </c>
      <c r="E3" s="278" t="s">
        <v>147</v>
      </c>
      <c r="F3" s="47"/>
      <c r="G3" s="48"/>
      <c r="H3" s="48"/>
      <c r="I3" s="281" t="s">
        <v>248</v>
      </c>
      <c r="J3" s="281"/>
      <c r="K3" s="49"/>
      <c r="L3" s="49"/>
      <c r="M3" s="241"/>
      <c r="N3" s="241"/>
      <c r="O3" s="241"/>
      <c r="P3" s="10"/>
      <c r="Q3" s="10"/>
      <c r="R3" s="10"/>
      <c r="S3" s="10"/>
      <c r="T3" s="10"/>
      <c r="U3" s="10"/>
      <c r="V3" s="10"/>
      <c r="W3" s="10"/>
      <c r="X3" s="10"/>
    </row>
    <row r="4" spans="2:24">
      <c r="B4" s="279"/>
      <c r="C4" s="280"/>
      <c r="D4" s="279"/>
      <c r="E4" s="280"/>
      <c r="F4" s="50">
        <v>1</v>
      </c>
      <c r="G4" s="50">
        <v>2</v>
      </c>
      <c r="H4" s="50">
        <v>3</v>
      </c>
      <c r="I4" s="50" t="s">
        <v>94</v>
      </c>
      <c r="J4" s="50" t="s">
        <v>95</v>
      </c>
      <c r="K4" s="50" t="s">
        <v>148</v>
      </c>
      <c r="L4" s="50" t="s">
        <v>149</v>
      </c>
      <c r="M4" s="50">
        <v>1</v>
      </c>
      <c r="N4" s="50">
        <v>2</v>
      </c>
      <c r="O4" s="50">
        <v>3</v>
      </c>
      <c r="P4" s="11">
        <v>4</v>
      </c>
      <c r="Q4" s="11">
        <v>5</v>
      </c>
      <c r="R4" s="11">
        <v>6</v>
      </c>
      <c r="S4" s="11">
        <v>7</v>
      </c>
      <c r="T4" s="11">
        <v>8</v>
      </c>
      <c r="U4" s="11">
        <v>9</v>
      </c>
      <c r="V4" s="11">
        <v>10</v>
      </c>
      <c r="W4" s="11">
        <v>11</v>
      </c>
      <c r="X4" s="11">
        <v>12</v>
      </c>
    </row>
    <row r="5" spans="2:24" ht="13.5" thickBot="1">
      <c r="B5" s="282"/>
      <c r="C5" s="283"/>
      <c r="D5" s="51"/>
      <c r="E5" s="51" t="s">
        <v>150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12"/>
      <c r="Q5" s="12"/>
      <c r="R5" s="12"/>
      <c r="S5" s="12"/>
      <c r="T5" s="12"/>
      <c r="U5" s="12"/>
      <c r="V5" s="12"/>
      <c r="W5" s="12"/>
      <c r="X5" s="12"/>
    </row>
    <row r="6" spans="2:24" ht="20.25">
      <c r="B6" s="52" t="s">
        <v>151</v>
      </c>
      <c r="C6" s="53" t="s">
        <v>152</v>
      </c>
      <c r="D6" s="54"/>
      <c r="E6" s="54"/>
      <c r="F6" s="55"/>
      <c r="G6" s="55"/>
      <c r="H6" s="55"/>
      <c r="I6" s="55"/>
      <c r="J6" s="55"/>
      <c r="K6" s="55"/>
      <c r="L6" s="55"/>
      <c r="M6" s="55"/>
      <c r="N6" s="55"/>
      <c r="O6" s="55"/>
      <c r="P6" s="13"/>
      <c r="Q6" s="13"/>
      <c r="R6" s="13"/>
      <c r="S6" s="13"/>
      <c r="T6" s="13"/>
      <c r="U6" s="13"/>
      <c r="V6" s="13"/>
      <c r="W6" s="13"/>
      <c r="X6" s="13"/>
    </row>
    <row r="7" spans="2:24">
      <c r="B7" s="56" t="s">
        <v>153</v>
      </c>
      <c r="C7" s="57" t="s">
        <v>154</v>
      </c>
      <c r="D7" s="58"/>
      <c r="E7" s="58">
        <f>SUM(E8:E18)</f>
        <v>162852849</v>
      </c>
      <c r="F7" s="58">
        <f t="shared" ref="F7:X7" si="0">SUM(F8:F18)</f>
        <v>7632014</v>
      </c>
      <c r="G7" s="58">
        <f t="shared" si="0"/>
        <v>7137471</v>
      </c>
      <c r="H7" s="58">
        <f t="shared" si="0"/>
        <v>8215641</v>
      </c>
      <c r="I7" s="59">
        <f>SUM(I8:I14)</f>
        <v>121208538</v>
      </c>
      <c r="J7" s="58">
        <f>SUM(J8:J18)</f>
        <v>98750664</v>
      </c>
      <c r="K7" s="59">
        <f>I7-J7</f>
        <v>22457874</v>
      </c>
      <c r="L7" s="60">
        <f>J7/I7</f>
        <v>0.81471706225843599</v>
      </c>
      <c r="M7" s="14">
        <f>SUM(M8:M18)</f>
        <v>12239432</v>
      </c>
      <c r="N7" s="14">
        <f t="shared" si="0"/>
        <v>11634912</v>
      </c>
      <c r="O7" s="14">
        <f t="shared" si="0"/>
        <v>13078431</v>
      </c>
      <c r="P7" s="14">
        <f>SUM(P8:P18)</f>
        <v>13461820</v>
      </c>
      <c r="Q7" s="14">
        <f t="shared" si="0"/>
        <v>13211294</v>
      </c>
      <c r="R7" s="14">
        <f t="shared" si="0"/>
        <v>12846683</v>
      </c>
      <c r="S7" s="14">
        <f t="shared" si="0"/>
        <v>14326410</v>
      </c>
      <c r="T7" s="14">
        <f t="shared" si="0"/>
        <v>15156582</v>
      </c>
      <c r="U7" s="14">
        <f t="shared" si="0"/>
        <v>15252974</v>
      </c>
      <c r="V7" s="14">
        <f t="shared" si="0"/>
        <v>14319298</v>
      </c>
      <c r="W7" s="14">
        <f t="shared" si="0"/>
        <v>12772738</v>
      </c>
      <c r="X7" s="14">
        <f t="shared" si="0"/>
        <v>14552275</v>
      </c>
    </row>
    <row r="8" spans="2:24">
      <c r="B8" s="56"/>
      <c r="C8" s="61" t="s">
        <v>155</v>
      </c>
      <c r="D8" s="62"/>
      <c r="E8" s="33">
        <f>SUM(P8:R8,S8:U8,V8:X8,M8:O8)</f>
        <v>160208309</v>
      </c>
      <c r="F8" s="33">
        <v>7523864</v>
      </c>
      <c r="G8" s="33">
        <v>6995981</v>
      </c>
      <c r="H8" s="33">
        <v>8074151</v>
      </c>
      <c r="I8" s="33">
        <f>SUM(M8:U8)</f>
        <v>119128468</v>
      </c>
      <c r="J8" s="33">
        <v>97398496</v>
      </c>
      <c r="K8" s="33">
        <f>I8-J8</f>
        <v>21729972</v>
      </c>
      <c r="L8" s="63">
        <f>J8/I8</f>
        <v>0.81759211408644994</v>
      </c>
      <c r="M8" s="33">
        <v>12131282</v>
      </c>
      <c r="N8" s="33">
        <v>11493422</v>
      </c>
      <c r="O8" s="33">
        <v>12936941</v>
      </c>
      <c r="P8" s="20">
        <v>13180330</v>
      </c>
      <c r="Q8" s="20">
        <v>12929804</v>
      </c>
      <c r="R8" s="20">
        <v>12565193</v>
      </c>
      <c r="S8" s="20">
        <v>14044920</v>
      </c>
      <c r="T8" s="20">
        <v>14875092</v>
      </c>
      <c r="U8" s="20">
        <v>14971484</v>
      </c>
      <c r="V8" s="20">
        <v>14037808</v>
      </c>
      <c r="W8" s="20">
        <v>12631248</v>
      </c>
      <c r="X8" s="20">
        <v>14410785</v>
      </c>
    </row>
    <row r="9" spans="2:24">
      <c r="B9" s="56"/>
      <c r="C9" s="61" t="s">
        <v>133</v>
      </c>
      <c r="D9" s="62"/>
      <c r="E9" s="33">
        <f>SUM(P9:R9,S9:U9,V9:X9,M9:O9)</f>
        <v>459740</v>
      </c>
      <c r="F9" s="33">
        <v>38000</v>
      </c>
      <c r="G9" s="33">
        <v>38340</v>
      </c>
      <c r="H9" s="33">
        <v>38340</v>
      </c>
      <c r="I9" s="33">
        <f>SUM(M9:U9)</f>
        <v>344720</v>
      </c>
      <c r="J9" s="33">
        <v>402773</v>
      </c>
      <c r="K9" s="33">
        <f t="shared" ref="K9:K14" si="1">I9-J9</f>
        <v>-58053</v>
      </c>
      <c r="L9" s="63">
        <f t="shared" ref="L9:L14" si="2">J9/I9</f>
        <v>1.1684062427477373</v>
      </c>
      <c r="M9" s="33">
        <v>38000</v>
      </c>
      <c r="N9" s="33">
        <v>38340</v>
      </c>
      <c r="O9" s="33">
        <v>38340</v>
      </c>
      <c r="P9" s="33">
        <v>38340</v>
      </c>
      <c r="Q9" s="33">
        <v>38340</v>
      </c>
      <c r="R9" s="33">
        <v>38340</v>
      </c>
      <c r="S9" s="33">
        <v>38340</v>
      </c>
      <c r="T9" s="33">
        <v>38340</v>
      </c>
      <c r="U9" s="33">
        <v>38340</v>
      </c>
      <c r="V9" s="33">
        <v>38340</v>
      </c>
      <c r="W9" s="33">
        <v>38340</v>
      </c>
      <c r="X9" s="33">
        <v>38340</v>
      </c>
    </row>
    <row r="10" spans="2:24">
      <c r="B10" s="56"/>
      <c r="C10" s="61" t="s">
        <v>135</v>
      </c>
      <c r="D10" s="62"/>
      <c r="E10" s="33">
        <f>SUM(P10:R10,S10:U10,V10:X10,M10:O10)</f>
        <v>312600</v>
      </c>
      <c r="F10" s="33">
        <v>26050</v>
      </c>
      <c r="G10" s="33">
        <v>26050</v>
      </c>
      <c r="H10" s="33">
        <v>26050</v>
      </c>
      <c r="I10" s="33">
        <f>SUM(M10:U10)</f>
        <v>234450</v>
      </c>
      <c r="J10" s="33">
        <v>488346</v>
      </c>
      <c r="K10" s="33">
        <f t="shared" si="1"/>
        <v>-253896</v>
      </c>
      <c r="L10" s="63">
        <f t="shared" si="2"/>
        <v>2.0829430582213693</v>
      </c>
      <c r="M10" s="33">
        <v>26050</v>
      </c>
      <c r="N10" s="33">
        <v>26050</v>
      </c>
      <c r="O10" s="33">
        <v>26050</v>
      </c>
      <c r="P10" s="33">
        <v>26050</v>
      </c>
      <c r="Q10" s="33">
        <v>26050</v>
      </c>
      <c r="R10" s="33">
        <v>26050</v>
      </c>
      <c r="S10" s="33">
        <v>26050</v>
      </c>
      <c r="T10" s="33">
        <v>26050</v>
      </c>
      <c r="U10" s="33">
        <v>26050</v>
      </c>
      <c r="V10" s="33">
        <v>26050</v>
      </c>
      <c r="W10" s="33">
        <v>26050</v>
      </c>
      <c r="X10" s="33">
        <v>26050</v>
      </c>
    </row>
    <row r="11" spans="2:24">
      <c r="B11" s="56"/>
      <c r="C11" s="61" t="s">
        <v>137</v>
      </c>
      <c r="D11" s="62"/>
      <c r="E11" s="33">
        <f t="shared" ref="E11:E13" si="3">SUM(P11:R11,S11:U11,V11:X11,M11:O11)</f>
        <v>363000</v>
      </c>
      <c r="F11" s="33"/>
      <c r="G11" s="33">
        <v>33000</v>
      </c>
      <c r="H11" s="33">
        <v>33000</v>
      </c>
      <c r="I11" s="33">
        <f t="shared" ref="I11:I14" si="4">SUM(M11:U11)</f>
        <v>264000</v>
      </c>
      <c r="J11" s="33">
        <v>216720</v>
      </c>
      <c r="K11" s="33">
        <f t="shared" si="1"/>
        <v>47280</v>
      </c>
      <c r="L11" s="63">
        <f t="shared" si="2"/>
        <v>0.82090909090909092</v>
      </c>
      <c r="M11" s="33"/>
      <c r="N11" s="33">
        <v>33000</v>
      </c>
      <c r="O11" s="33">
        <v>33000</v>
      </c>
      <c r="P11" s="33">
        <v>33000</v>
      </c>
      <c r="Q11" s="33">
        <v>33000</v>
      </c>
      <c r="R11" s="33">
        <v>33000</v>
      </c>
      <c r="S11" s="33">
        <v>33000</v>
      </c>
      <c r="T11" s="33">
        <v>33000</v>
      </c>
      <c r="U11" s="33">
        <v>33000</v>
      </c>
      <c r="V11" s="33">
        <v>33000</v>
      </c>
      <c r="W11" s="33">
        <v>33000</v>
      </c>
      <c r="X11" s="33">
        <v>33000</v>
      </c>
    </row>
    <row r="12" spans="2:24">
      <c r="B12" s="56"/>
      <c r="C12" s="61" t="s">
        <v>139</v>
      </c>
      <c r="D12" s="62"/>
      <c r="E12" s="33">
        <f t="shared" si="3"/>
        <v>301200</v>
      </c>
      <c r="F12" s="33">
        <v>25100</v>
      </c>
      <c r="G12" s="33">
        <v>25100</v>
      </c>
      <c r="H12" s="33">
        <v>25100</v>
      </c>
      <c r="I12" s="33">
        <f t="shared" si="4"/>
        <v>225900</v>
      </c>
      <c r="J12" s="33">
        <v>235028</v>
      </c>
      <c r="K12" s="33">
        <f t="shared" si="1"/>
        <v>-9128</v>
      </c>
      <c r="L12" s="63">
        <f t="shared" si="2"/>
        <v>1.0404072598494909</v>
      </c>
      <c r="M12" s="33">
        <v>25100</v>
      </c>
      <c r="N12" s="33">
        <v>25100</v>
      </c>
      <c r="O12" s="33">
        <v>25100</v>
      </c>
      <c r="P12" s="33">
        <v>25100</v>
      </c>
      <c r="Q12" s="33">
        <v>25100</v>
      </c>
      <c r="R12" s="33">
        <v>25100</v>
      </c>
      <c r="S12" s="33">
        <v>25100</v>
      </c>
      <c r="T12" s="33">
        <v>25100</v>
      </c>
      <c r="U12" s="33">
        <v>25100</v>
      </c>
      <c r="V12" s="33">
        <v>25100</v>
      </c>
      <c r="W12" s="33">
        <v>25100</v>
      </c>
      <c r="X12" s="33">
        <v>25100</v>
      </c>
    </row>
    <row r="13" spans="2:24">
      <c r="B13" s="56"/>
      <c r="C13" s="61" t="s">
        <v>141</v>
      </c>
      <c r="D13" s="62"/>
      <c r="E13" s="33">
        <f t="shared" si="3"/>
        <v>228000</v>
      </c>
      <c r="F13" s="33">
        <v>19000</v>
      </c>
      <c r="G13" s="33">
        <v>19000</v>
      </c>
      <c r="H13" s="33">
        <v>19000</v>
      </c>
      <c r="I13" s="33">
        <f t="shared" si="4"/>
        <v>171000</v>
      </c>
      <c r="J13" s="33">
        <v>9301</v>
      </c>
      <c r="K13" s="33">
        <f t="shared" si="1"/>
        <v>161699</v>
      </c>
      <c r="L13" s="63">
        <f t="shared" si="2"/>
        <v>5.4391812865497075E-2</v>
      </c>
      <c r="M13" s="33">
        <v>19000</v>
      </c>
      <c r="N13" s="33">
        <v>19000</v>
      </c>
      <c r="O13" s="33">
        <v>19000</v>
      </c>
      <c r="P13" s="33">
        <v>19000</v>
      </c>
      <c r="Q13" s="33">
        <v>19000</v>
      </c>
      <c r="R13" s="33">
        <v>19000</v>
      </c>
      <c r="S13" s="33">
        <v>19000</v>
      </c>
      <c r="T13" s="33">
        <v>19000</v>
      </c>
      <c r="U13" s="33">
        <v>19000</v>
      </c>
      <c r="V13" s="33">
        <v>19000</v>
      </c>
      <c r="W13" s="33">
        <v>19000</v>
      </c>
      <c r="X13" s="33">
        <v>19000</v>
      </c>
    </row>
    <row r="14" spans="2:24">
      <c r="B14" s="56"/>
      <c r="C14" s="61" t="s">
        <v>236</v>
      </c>
      <c r="D14" s="64"/>
      <c r="E14" s="33">
        <f>SUM(M14:O14,P14:R14,S14:U14,V14:X14)</f>
        <v>980000</v>
      </c>
      <c r="F14" s="33"/>
      <c r="G14" s="33"/>
      <c r="H14" s="33"/>
      <c r="I14" s="33">
        <f t="shared" si="4"/>
        <v>840000</v>
      </c>
      <c r="J14" s="33"/>
      <c r="K14" s="33">
        <f t="shared" si="1"/>
        <v>840000</v>
      </c>
      <c r="L14" s="63">
        <f t="shared" si="2"/>
        <v>0</v>
      </c>
      <c r="M14" s="33"/>
      <c r="N14" s="33"/>
      <c r="O14" s="33"/>
      <c r="P14" s="20">
        <v>140000</v>
      </c>
      <c r="Q14" s="20">
        <v>140000</v>
      </c>
      <c r="R14" s="20">
        <v>140000</v>
      </c>
      <c r="S14" s="20">
        <v>140000</v>
      </c>
      <c r="T14" s="20">
        <v>140000</v>
      </c>
      <c r="U14" s="20">
        <v>140000</v>
      </c>
      <c r="V14" s="20">
        <v>140000</v>
      </c>
      <c r="W14" s="20"/>
      <c r="X14" s="20"/>
    </row>
    <row r="15" spans="2:24" s="16" customFormat="1" ht="13.5">
      <c r="B15" s="65"/>
      <c r="C15" s="33"/>
      <c r="D15" s="66"/>
      <c r="E15" s="33">
        <f t="shared" ref="E15:E18" si="5">SUM(F15:X15)</f>
        <v>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20"/>
      <c r="Q15" s="20"/>
      <c r="R15" s="20"/>
      <c r="S15" s="20"/>
      <c r="T15" s="20"/>
      <c r="U15" s="20"/>
      <c r="V15" s="20"/>
      <c r="W15" s="20"/>
      <c r="X15" s="20"/>
    </row>
    <row r="16" spans="2:24" s="16" customFormat="1" ht="13.5">
      <c r="B16" s="65"/>
      <c r="C16" s="33"/>
      <c r="D16" s="64"/>
      <c r="E16" s="33">
        <f t="shared" si="5"/>
        <v>0</v>
      </c>
      <c r="F16" s="33"/>
      <c r="G16" s="33"/>
      <c r="H16" s="33"/>
      <c r="I16" s="33"/>
      <c r="J16" s="33"/>
      <c r="K16" s="33"/>
      <c r="L16" s="33"/>
      <c r="M16" s="33"/>
      <c r="N16" s="243"/>
      <c r="O16" s="243"/>
      <c r="P16" s="20"/>
      <c r="Q16" s="20"/>
      <c r="R16" s="20"/>
      <c r="S16" s="20"/>
      <c r="T16" s="20"/>
      <c r="U16" s="20"/>
      <c r="V16" s="20"/>
      <c r="W16" s="20"/>
      <c r="X16" s="20"/>
    </row>
    <row r="17" spans="2:25" s="16" customFormat="1" ht="13.5">
      <c r="B17" s="65"/>
      <c r="C17" s="33"/>
      <c r="D17" s="66"/>
      <c r="E17" s="33">
        <f t="shared" si="5"/>
        <v>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20"/>
      <c r="Q17" s="20"/>
      <c r="R17" s="20"/>
      <c r="S17" s="20"/>
      <c r="T17" s="20"/>
      <c r="U17" s="20"/>
      <c r="V17" s="20"/>
      <c r="W17" s="20"/>
      <c r="X17" s="20"/>
    </row>
    <row r="18" spans="2:25" s="16" customFormat="1" ht="13.5">
      <c r="B18" s="65"/>
      <c r="C18" s="33"/>
      <c r="D18" s="64"/>
      <c r="E18" s="33">
        <f t="shared" si="5"/>
        <v>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20"/>
      <c r="Q18" s="20"/>
      <c r="R18" s="20"/>
      <c r="S18" s="20"/>
      <c r="T18" s="20"/>
      <c r="U18" s="20"/>
      <c r="V18" s="20"/>
      <c r="W18" s="20"/>
      <c r="X18" s="20"/>
    </row>
    <row r="19" spans="2:25" ht="15.75">
      <c r="B19" s="56" t="s">
        <v>156</v>
      </c>
      <c r="C19" s="68" t="s">
        <v>20</v>
      </c>
      <c r="D19" s="69"/>
      <c r="E19" s="70">
        <f>E7</f>
        <v>162852849</v>
      </c>
      <c r="F19" s="70">
        <f t="shared" ref="F19:K19" si="6">F7</f>
        <v>7632014</v>
      </c>
      <c r="G19" s="70">
        <f t="shared" si="6"/>
        <v>7137471</v>
      </c>
      <c r="H19" s="70">
        <f t="shared" si="6"/>
        <v>8215641</v>
      </c>
      <c r="I19" s="70">
        <f>I7</f>
        <v>121208538</v>
      </c>
      <c r="J19" s="70">
        <f>J7-1</f>
        <v>98750663</v>
      </c>
      <c r="K19" s="70">
        <f t="shared" si="6"/>
        <v>22457874</v>
      </c>
      <c r="L19" s="71">
        <f>J19/I19</f>
        <v>0.81471705400819205</v>
      </c>
      <c r="M19" s="244">
        <f>M7</f>
        <v>12239432</v>
      </c>
      <c r="N19" s="244">
        <f t="shared" ref="N19:O19" si="7">N7</f>
        <v>11634912</v>
      </c>
      <c r="O19" s="244">
        <f t="shared" si="7"/>
        <v>13078431</v>
      </c>
      <c r="P19" s="244">
        <f>P7</f>
        <v>13461820</v>
      </c>
      <c r="Q19" s="244">
        <f t="shared" ref="Q19:X19" si="8">Q7</f>
        <v>13211294</v>
      </c>
      <c r="R19" s="244">
        <f t="shared" si="8"/>
        <v>12846683</v>
      </c>
      <c r="S19" s="244">
        <f t="shared" si="8"/>
        <v>14326410</v>
      </c>
      <c r="T19" s="244">
        <f t="shared" si="8"/>
        <v>15156582</v>
      </c>
      <c r="U19" s="244">
        <f t="shared" si="8"/>
        <v>15252974</v>
      </c>
      <c r="V19" s="244">
        <f t="shared" si="8"/>
        <v>14319298</v>
      </c>
      <c r="W19" s="244">
        <f t="shared" si="8"/>
        <v>12772738</v>
      </c>
      <c r="X19" s="244">
        <f t="shared" si="8"/>
        <v>14552275</v>
      </c>
    </row>
    <row r="20" spans="2:25" ht="20.25">
      <c r="B20" s="52" t="s">
        <v>157</v>
      </c>
      <c r="C20" s="53" t="s">
        <v>158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19"/>
      <c r="Q20" s="19"/>
      <c r="R20" s="19"/>
      <c r="S20" s="19"/>
      <c r="T20" s="19"/>
      <c r="U20" s="19"/>
      <c r="V20" s="19"/>
      <c r="W20" s="19"/>
      <c r="X20" s="19"/>
    </row>
    <row r="21" spans="2:25" ht="14.25">
      <c r="B21" s="56" t="s">
        <v>159</v>
      </c>
      <c r="C21" s="32" t="s">
        <v>160</v>
      </c>
      <c r="D21" s="33"/>
      <c r="E21" s="33">
        <f>SUM(M21:O21,P21:R21,S21:U21,V21:X21)</f>
        <v>14605936</v>
      </c>
      <c r="F21" s="33">
        <v>1672042</v>
      </c>
      <c r="G21" s="33">
        <v>1020028</v>
      </c>
      <c r="H21" s="33">
        <v>989542</v>
      </c>
      <c r="I21" s="33">
        <f>SUM(M21:U21)</f>
        <v>10881535</v>
      </c>
      <c r="J21" s="33">
        <v>4899532</v>
      </c>
      <c r="K21" s="33">
        <f>I21-J21</f>
        <v>5982003</v>
      </c>
      <c r="L21" s="63">
        <f>J21/I21</f>
        <v>0.45026110746323933</v>
      </c>
      <c r="M21" s="33">
        <f>1416667-50200</f>
        <v>1366467</v>
      </c>
      <c r="N21" s="33">
        <f>1416667-50200</f>
        <v>1366467</v>
      </c>
      <c r="O21" s="33">
        <f>1333333-50200</f>
        <v>1283133</v>
      </c>
      <c r="P21" s="33">
        <f>1250000-50200</f>
        <v>1199800</v>
      </c>
      <c r="Q21" s="33">
        <f>1250000-50200</f>
        <v>1199800</v>
      </c>
      <c r="R21" s="33">
        <f>1166667-50200</f>
        <v>1116467</v>
      </c>
      <c r="S21" s="33">
        <f>1166667-50200</f>
        <v>1116467</v>
      </c>
      <c r="T21" s="33">
        <f>1166667-50200</f>
        <v>1116467</v>
      </c>
      <c r="U21" s="33">
        <f>1166667-50200</f>
        <v>1116467</v>
      </c>
      <c r="V21" s="33">
        <f>1166667-50200</f>
        <v>1116467</v>
      </c>
      <c r="W21" s="33">
        <f>1291667-50200</f>
        <v>1241467</v>
      </c>
      <c r="X21" s="33">
        <f>1416667-50200</f>
        <v>1366467</v>
      </c>
      <c r="Y21" s="6" t="s">
        <v>161</v>
      </c>
    </row>
    <row r="22" spans="2:25" ht="14.25">
      <c r="B22" s="56" t="s">
        <v>162</v>
      </c>
      <c r="C22" s="32" t="s">
        <v>163</v>
      </c>
      <c r="D22" s="33"/>
      <c r="E22" s="33">
        <f t="shared" ref="E22:E29" si="9">SUM(M22:O22,P22:R22,S22:U22,V22:X22)</f>
        <v>5948500</v>
      </c>
      <c r="F22" s="33">
        <v>58500</v>
      </c>
      <c r="G22" s="33">
        <v>608490</v>
      </c>
      <c r="H22" s="33">
        <f>41670+4750</f>
        <v>46420</v>
      </c>
      <c r="I22" s="33">
        <f t="shared" ref="I22:I29" si="10">SUM(M22:U22)</f>
        <v>4973500</v>
      </c>
      <c r="J22" s="33">
        <v>4472090</v>
      </c>
      <c r="K22" s="33">
        <f t="shared" ref="K22:K31" si="11">I22-J22</f>
        <v>501410</v>
      </c>
      <c r="L22" s="63">
        <f>J22/I22</f>
        <v>0.89918367346938777</v>
      </c>
      <c r="M22" s="33">
        <v>263000</v>
      </c>
      <c r="N22" s="33">
        <v>263000</v>
      </c>
      <c r="O22" s="33">
        <v>410000</v>
      </c>
      <c r="P22" s="33">
        <v>360000</v>
      </c>
      <c r="Q22" s="33">
        <v>725500</v>
      </c>
      <c r="R22" s="33">
        <v>560000</v>
      </c>
      <c r="S22" s="33">
        <v>1110000</v>
      </c>
      <c r="T22" s="33">
        <v>560000</v>
      </c>
      <c r="U22" s="33">
        <v>722000</v>
      </c>
      <c r="V22" s="33">
        <v>356000</v>
      </c>
      <c r="W22" s="33">
        <v>356000</v>
      </c>
      <c r="X22" s="33">
        <v>263000</v>
      </c>
      <c r="Y22" s="6" t="s">
        <v>164</v>
      </c>
    </row>
    <row r="23" spans="2:25" ht="14.25">
      <c r="B23" s="56" t="s">
        <v>165</v>
      </c>
      <c r="C23" s="32" t="s">
        <v>166</v>
      </c>
      <c r="D23" s="33"/>
      <c r="E23" s="33">
        <f t="shared" si="9"/>
        <v>21666668</v>
      </c>
      <c r="F23" s="33">
        <v>1224833</v>
      </c>
      <c r="G23" s="33">
        <v>1121642</v>
      </c>
      <c r="H23" s="33">
        <v>1556208</v>
      </c>
      <c r="I23" s="33">
        <f t="shared" si="10"/>
        <v>16333335</v>
      </c>
      <c r="J23" s="33">
        <v>16539531</v>
      </c>
      <c r="K23" s="33">
        <f t="shared" si="11"/>
        <v>-206196</v>
      </c>
      <c r="L23" s="63">
        <f>J23/I23</f>
        <v>1.012624243609771</v>
      </c>
      <c r="M23" s="33">
        <v>1666667</v>
      </c>
      <c r="N23" s="33">
        <v>1666667</v>
      </c>
      <c r="O23" s="33">
        <v>1666667</v>
      </c>
      <c r="P23" s="33">
        <v>1833333</v>
      </c>
      <c r="Q23" s="33">
        <v>1916667</v>
      </c>
      <c r="R23" s="33">
        <v>1916667</v>
      </c>
      <c r="S23" s="33">
        <v>1916667</v>
      </c>
      <c r="T23" s="33">
        <v>1916667</v>
      </c>
      <c r="U23" s="33">
        <v>1833333</v>
      </c>
      <c r="V23" s="33">
        <v>1833333</v>
      </c>
      <c r="W23" s="33">
        <v>1833333</v>
      </c>
      <c r="X23" s="33">
        <v>1666667</v>
      </c>
      <c r="Y23" s="6" t="s">
        <v>164</v>
      </c>
    </row>
    <row r="24" spans="2:25" ht="14.25">
      <c r="B24" s="56" t="s">
        <v>167</v>
      </c>
      <c r="C24" s="32" t="s">
        <v>240</v>
      </c>
      <c r="D24" s="33"/>
      <c r="E24" s="33">
        <f t="shared" si="9"/>
        <v>58450</v>
      </c>
      <c r="F24" s="33">
        <v>900000</v>
      </c>
      <c r="G24" s="33">
        <f>1394000-34600-125000</f>
        <v>1234400</v>
      </c>
      <c r="H24" s="33">
        <f>710000-34600</f>
        <v>675400</v>
      </c>
      <c r="I24" s="33">
        <f t="shared" si="10"/>
        <v>58450</v>
      </c>
      <c r="J24" s="33">
        <v>82602</v>
      </c>
      <c r="K24" s="33">
        <f t="shared" si="11"/>
        <v>-24152</v>
      </c>
      <c r="L24" s="63">
        <f t="shared" ref="L24:L26" si="12">J24/I24</f>
        <v>1.4132078699743371</v>
      </c>
      <c r="M24" s="63"/>
      <c r="N24" s="33">
        <v>6700</v>
      </c>
      <c r="O24" s="33"/>
      <c r="P24" s="33">
        <v>10200</v>
      </c>
      <c r="Q24" s="33"/>
      <c r="R24" s="33">
        <v>18300</v>
      </c>
      <c r="S24" s="33">
        <v>21600</v>
      </c>
      <c r="T24" s="33">
        <v>1650</v>
      </c>
      <c r="U24" s="20"/>
      <c r="V24" s="20"/>
      <c r="W24" s="20"/>
      <c r="X24" s="20"/>
      <c r="Y24" s="6" t="s">
        <v>164</v>
      </c>
    </row>
    <row r="25" spans="2:25" ht="14.25">
      <c r="B25" s="56" t="s">
        <v>168</v>
      </c>
      <c r="C25" s="32" t="s">
        <v>169</v>
      </c>
      <c r="D25" s="33"/>
      <c r="E25" s="33">
        <f t="shared" si="9"/>
        <v>43134564</v>
      </c>
      <c r="F25" s="33">
        <v>655067</v>
      </c>
      <c r="G25" s="33">
        <v>655067</v>
      </c>
      <c r="H25" s="33">
        <v>571733</v>
      </c>
      <c r="I25" s="33">
        <f t="shared" si="10"/>
        <v>30155528</v>
      </c>
      <c r="J25" s="33">
        <v>17112079</v>
      </c>
      <c r="K25" s="33">
        <f t="shared" si="11"/>
        <v>13043449</v>
      </c>
      <c r="L25" s="63">
        <f t="shared" si="12"/>
        <v>0.56746076540261536</v>
      </c>
      <c r="M25" s="33">
        <f>4000000+30749</f>
        <v>4030749</v>
      </c>
      <c r="N25" s="33">
        <f>3200000+394182</f>
        <v>3594182</v>
      </c>
      <c r="O25" s="33">
        <f>2900000-460654</f>
        <v>2439346</v>
      </c>
      <c r="P25" s="33">
        <v>3685108</v>
      </c>
      <c r="Q25" s="33">
        <v>2680948</v>
      </c>
      <c r="R25" s="33">
        <v>2346591</v>
      </c>
      <c r="S25" s="33">
        <v>3052589</v>
      </c>
      <c r="T25" s="33">
        <v>4363628</v>
      </c>
      <c r="U25" s="33">
        <v>3962387</v>
      </c>
      <c r="V25" s="33">
        <v>4547996</v>
      </c>
      <c r="W25" s="33">
        <v>2454153</v>
      </c>
      <c r="X25" s="33">
        <v>5976887</v>
      </c>
      <c r="Y25" s="6" t="s">
        <v>170</v>
      </c>
    </row>
    <row r="26" spans="2:25" ht="14.25">
      <c r="B26" s="56" t="s">
        <v>171</v>
      </c>
      <c r="C26" s="32" t="s">
        <v>241</v>
      </c>
      <c r="D26" s="33"/>
      <c r="E26" s="33">
        <f t="shared" si="9"/>
        <v>13042404</v>
      </c>
      <c r="F26" s="33">
        <v>50400</v>
      </c>
      <c r="G26" s="33">
        <v>50400</v>
      </c>
      <c r="H26" s="33">
        <v>50400</v>
      </c>
      <c r="I26" s="33">
        <f t="shared" si="10"/>
        <v>9781803</v>
      </c>
      <c r="J26" s="33">
        <v>8034242</v>
      </c>
      <c r="K26" s="33">
        <f t="shared" si="11"/>
        <v>1747561</v>
      </c>
      <c r="L26" s="63">
        <f t="shared" si="12"/>
        <v>0.8213457171443751</v>
      </c>
      <c r="M26" s="33">
        <f>1104167-10800-6500</f>
        <v>1086867</v>
      </c>
      <c r="N26" s="33">
        <f t="shared" ref="N26:X26" si="13">1104167-10800-6500</f>
        <v>1086867</v>
      </c>
      <c r="O26" s="33">
        <f t="shared" si="13"/>
        <v>1086867</v>
      </c>
      <c r="P26" s="33">
        <f t="shared" si="13"/>
        <v>1086867</v>
      </c>
      <c r="Q26" s="33">
        <f t="shared" si="13"/>
        <v>1086867</v>
      </c>
      <c r="R26" s="33">
        <f t="shared" si="13"/>
        <v>1086867</v>
      </c>
      <c r="S26" s="33">
        <f t="shared" si="13"/>
        <v>1086867</v>
      </c>
      <c r="T26" s="33">
        <f t="shared" si="13"/>
        <v>1086867</v>
      </c>
      <c r="U26" s="33">
        <f t="shared" si="13"/>
        <v>1086867</v>
      </c>
      <c r="V26" s="33">
        <f t="shared" si="13"/>
        <v>1086867</v>
      </c>
      <c r="W26" s="33">
        <f t="shared" si="13"/>
        <v>1086867</v>
      </c>
      <c r="X26" s="33">
        <f t="shared" si="13"/>
        <v>1086867</v>
      </c>
      <c r="Y26" s="6" t="s">
        <v>170</v>
      </c>
    </row>
    <row r="27" spans="2:25" ht="14.25">
      <c r="B27" s="56" t="s">
        <v>172</v>
      </c>
      <c r="C27" s="32" t="s">
        <v>215</v>
      </c>
      <c r="D27" s="33"/>
      <c r="E27" s="33">
        <f t="shared" si="9"/>
        <v>852800</v>
      </c>
      <c r="F27" s="33">
        <v>94000</v>
      </c>
      <c r="G27" s="33">
        <f>94000+34600</f>
        <v>128600</v>
      </c>
      <c r="H27" s="33">
        <f>95000+34600</f>
        <v>129600</v>
      </c>
      <c r="I27" s="33">
        <f t="shared" si="10"/>
        <v>551600</v>
      </c>
      <c r="J27" s="33">
        <v>100683</v>
      </c>
      <c r="K27" s="33">
        <f t="shared" si="11"/>
        <v>450917</v>
      </c>
      <c r="L27" s="73">
        <v>0</v>
      </c>
      <c r="M27" s="33">
        <v>50400</v>
      </c>
      <c r="N27" s="33">
        <v>100400</v>
      </c>
      <c r="O27" s="33">
        <v>300000</v>
      </c>
      <c r="P27" s="33"/>
      <c r="Q27" s="33"/>
      <c r="R27" s="33"/>
      <c r="S27" s="33"/>
      <c r="T27" s="33">
        <v>50400</v>
      </c>
      <c r="U27" s="33">
        <v>50400</v>
      </c>
      <c r="V27" s="33">
        <v>100400</v>
      </c>
      <c r="W27" s="33">
        <v>100400</v>
      </c>
      <c r="X27" s="33">
        <v>100400</v>
      </c>
      <c r="Y27" s="6" t="s">
        <v>170</v>
      </c>
    </row>
    <row r="28" spans="2:25" ht="14.25">
      <c r="B28" s="56" t="s">
        <v>175</v>
      </c>
      <c r="C28" s="32" t="s">
        <v>173</v>
      </c>
      <c r="D28" s="33"/>
      <c r="E28" s="33">
        <f t="shared" si="9"/>
        <v>960000</v>
      </c>
      <c r="F28" s="33"/>
      <c r="G28" s="33"/>
      <c r="H28" s="33"/>
      <c r="I28" s="33">
        <f t="shared" si="10"/>
        <v>720000</v>
      </c>
      <c r="J28" s="33">
        <v>738837</v>
      </c>
      <c r="K28" s="33">
        <f t="shared" si="11"/>
        <v>-18837</v>
      </c>
      <c r="L28" s="73">
        <v>0</v>
      </c>
      <c r="M28" s="33">
        <v>80000</v>
      </c>
      <c r="N28" s="33">
        <v>80000</v>
      </c>
      <c r="O28" s="33">
        <v>80000</v>
      </c>
      <c r="P28" s="33">
        <v>80000</v>
      </c>
      <c r="Q28" s="33">
        <v>80000</v>
      </c>
      <c r="R28" s="33">
        <v>80000</v>
      </c>
      <c r="S28" s="33">
        <v>80000</v>
      </c>
      <c r="T28" s="33">
        <v>80000</v>
      </c>
      <c r="U28" s="33">
        <v>80000</v>
      </c>
      <c r="V28" s="33">
        <v>80000</v>
      </c>
      <c r="W28" s="33">
        <v>80000</v>
      </c>
      <c r="X28" s="33">
        <v>80000</v>
      </c>
      <c r="Y28" s="6" t="s">
        <v>174</v>
      </c>
    </row>
    <row r="29" spans="2:25">
      <c r="B29" s="56" t="s">
        <v>229</v>
      </c>
      <c r="C29" s="74" t="s">
        <v>214</v>
      </c>
      <c r="D29" s="33"/>
      <c r="E29" s="33">
        <f t="shared" si="9"/>
        <v>0</v>
      </c>
      <c r="F29" s="33"/>
      <c r="G29" s="33"/>
      <c r="H29" s="33"/>
      <c r="I29" s="33">
        <f t="shared" si="10"/>
        <v>0</v>
      </c>
      <c r="J29" s="33">
        <v>856621</v>
      </c>
      <c r="K29" s="33">
        <f t="shared" si="11"/>
        <v>-856621</v>
      </c>
      <c r="L29" s="73">
        <v>0</v>
      </c>
      <c r="M29" s="73"/>
      <c r="N29" s="73"/>
      <c r="O29" s="73"/>
      <c r="P29" s="20"/>
      <c r="Q29" s="20"/>
      <c r="R29" s="20"/>
      <c r="S29" s="20"/>
      <c r="T29" s="20"/>
      <c r="U29" s="20"/>
      <c r="V29" s="20"/>
      <c r="W29" s="20"/>
      <c r="X29" s="20"/>
    </row>
    <row r="30" spans="2:25">
      <c r="B30" s="56" t="s">
        <v>176</v>
      </c>
      <c r="C30" s="75" t="s">
        <v>177</v>
      </c>
      <c r="D30" s="35"/>
      <c r="E30" s="35">
        <f>SUM(M30:O30,P30:R30,S30:U30,V30:X30)+3</f>
        <v>32766451</v>
      </c>
      <c r="F30" s="35">
        <v>1564633</v>
      </c>
      <c r="G30" s="35">
        <v>1564633</v>
      </c>
      <c r="H30" s="35">
        <v>1564633</v>
      </c>
      <c r="I30" s="35">
        <f>SUM(M30:U30)</f>
        <v>25015623</v>
      </c>
      <c r="J30" s="35">
        <v>21709878</v>
      </c>
      <c r="K30" s="35">
        <f t="shared" si="11"/>
        <v>3305745</v>
      </c>
      <c r="L30" s="76">
        <f t="shared" ref="L30:L31" si="14">J30/I30</f>
        <v>0.86785278143982258</v>
      </c>
      <c r="M30" s="35">
        <v>1735400</v>
      </c>
      <c r="N30" s="35">
        <v>1733924</v>
      </c>
      <c r="O30" s="35">
        <v>2625824</v>
      </c>
      <c r="P30" s="25">
        <v>2367176</v>
      </c>
      <c r="Q30" s="25">
        <v>3362424</v>
      </c>
      <c r="R30" s="25">
        <v>3362424</v>
      </c>
      <c r="S30" s="25">
        <v>3362424</v>
      </c>
      <c r="T30" s="25">
        <v>3103603</v>
      </c>
      <c r="U30" s="25">
        <v>3362424</v>
      </c>
      <c r="V30" s="25">
        <v>3362424</v>
      </c>
      <c r="W30" s="25">
        <v>2625827</v>
      </c>
      <c r="X30" s="25">
        <v>1762574</v>
      </c>
      <c r="Y30" s="6" t="s">
        <v>178</v>
      </c>
    </row>
    <row r="31" spans="2:25">
      <c r="B31" s="56" t="s">
        <v>176</v>
      </c>
      <c r="C31" s="75" t="s">
        <v>179</v>
      </c>
      <c r="D31" s="35"/>
      <c r="E31" s="35">
        <f>SUM(M31:O31,P31:R31,S31:U31,V31:X31)+2</f>
        <v>7094719</v>
      </c>
      <c r="F31" s="35">
        <v>335425</v>
      </c>
      <c r="G31" s="35">
        <v>335425</v>
      </c>
      <c r="H31" s="35">
        <v>335425</v>
      </c>
      <c r="I31" s="35">
        <f>SUM(M31:U31)</f>
        <v>5502650</v>
      </c>
      <c r="J31" s="35">
        <v>4659369</v>
      </c>
      <c r="K31" s="35">
        <f t="shared" si="11"/>
        <v>843281</v>
      </c>
      <c r="L31" s="76">
        <f t="shared" si="14"/>
        <v>0.84675002044469483</v>
      </c>
      <c r="M31" s="35">
        <v>381788</v>
      </c>
      <c r="N31" s="35">
        <v>381463</v>
      </c>
      <c r="O31" s="35">
        <v>577463</v>
      </c>
      <c r="P31" s="25">
        <v>520561</v>
      </c>
      <c r="Q31" s="25">
        <v>739663</v>
      </c>
      <c r="R31" s="25">
        <v>739663</v>
      </c>
      <c r="S31" s="25">
        <v>739663</v>
      </c>
      <c r="T31" s="25">
        <v>682723</v>
      </c>
      <c r="U31" s="25">
        <v>739663</v>
      </c>
      <c r="V31" s="25">
        <v>739663</v>
      </c>
      <c r="W31" s="25">
        <v>541461</v>
      </c>
      <c r="X31" s="25">
        <v>310943</v>
      </c>
      <c r="Y31" s="6" t="s">
        <v>180</v>
      </c>
    </row>
    <row r="32" spans="2:25" ht="15.75">
      <c r="B32" s="56"/>
      <c r="C32" s="77" t="s">
        <v>181</v>
      </c>
      <c r="D32" s="78"/>
      <c r="E32" s="79">
        <f>SUM(E21:E31)-2</f>
        <v>140130490</v>
      </c>
      <c r="F32" s="79">
        <f t="shared" ref="F32:H32" si="15">SUM(F21:F31)</f>
        <v>6554900</v>
      </c>
      <c r="G32" s="79">
        <f t="shared" si="15"/>
        <v>6718685</v>
      </c>
      <c r="H32" s="79">
        <f t="shared" si="15"/>
        <v>5919361</v>
      </c>
      <c r="I32" s="79">
        <f>SUM(I21:I31)</f>
        <v>103974024</v>
      </c>
      <c r="J32" s="78">
        <f>SUM(J21:J31)-1</f>
        <v>79205463</v>
      </c>
      <c r="K32" s="78">
        <f>SUM(K21:K31)</f>
        <v>24768560</v>
      </c>
      <c r="L32" s="80">
        <f>J32/I32</f>
        <v>0.76178125990391599</v>
      </c>
      <c r="M32" s="31">
        <f>SUM(M21:M31)</f>
        <v>10661338</v>
      </c>
      <c r="N32" s="31">
        <f t="shared" ref="N32:O32" si="16">SUM(N21:N31)</f>
        <v>10279670</v>
      </c>
      <c r="O32" s="31">
        <f t="shared" si="16"/>
        <v>10469300</v>
      </c>
      <c r="P32" s="31">
        <f>SUM(P21:P31)</f>
        <v>11143045</v>
      </c>
      <c r="Q32" s="31">
        <f t="shared" ref="Q32:W32" si="17">SUM(Q21:Q31)</f>
        <v>11791869</v>
      </c>
      <c r="R32" s="31">
        <f t="shared" si="17"/>
        <v>11226979</v>
      </c>
      <c r="S32" s="31">
        <f t="shared" si="17"/>
        <v>12486277</v>
      </c>
      <c r="T32" s="31">
        <f t="shared" si="17"/>
        <v>12962005</v>
      </c>
      <c r="U32" s="31">
        <f t="shared" si="17"/>
        <v>12953541</v>
      </c>
      <c r="V32" s="31">
        <f t="shared" si="17"/>
        <v>13223150</v>
      </c>
      <c r="W32" s="31">
        <f t="shared" si="17"/>
        <v>10319508</v>
      </c>
      <c r="X32" s="31">
        <f>SUM(X21:X31)</f>
        <v>12613805</v>
      </c>
    </row>
    <row r="33" spans="1:25">
      <c r="B33" s="81"/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21"/>
      <c r="Q33" s="21"/>
      <c r="R33" s="21"/>
      <c r="S33" s="21"/>
      <c r="T33" s="21"/>
      <c r="U33" s="21"/>
      <c r="V33" s="21"/>
      <c r="W33" s="21"/>
      <c r="X33" s="21"/>
    </row>
    <row r="34" spans="1:25" ht="15.75">
      <c r="B34" s="56"/>
      <c r="C34" s="84" t="s">
        <v>27</v>
      </c>
      <c r="D34" s="78"/>
      <c r="E34" s="79">
        <f>SUM(E35:E42)</f>
        <v>5424751</v>
      </c>
      <c r="F34" s="78">
        <f>SUM(F35:F42)</f>
        <v>379109</v>
      </c>
      <c r="G34" s="78">
        <f t="shared" ref="G34:H34" si="18">SUM(G35:G42)</f>
        <v>379109</v>
      </c>
      <c r="H34" s="78">
        <f t="shared" si="18"/>
        <v>379109</v>
      </c>
      <c r="I34" s="78">
        <f>SUM(I35:I47)</f>
        <v>4130029</v>
      </c>
      <c r="J34" s="78">
        <f>SUM(J35:J47)-1</f>
        <v>4842315</v>
      </c>
      <c r="K34" s="78">
        <f>I34-J34</f>
        <v>-712286</v>
      </c>
      <c r="L34" s="80">
        <f>J34/I34</f>
        <v>1.1724651328114162</v>
      </c>
      <c r="M34" s="31">
        <f>SUM(M35:M42)</f>
        <v>430576</v>
      </c>
      <c r="N34" s="31">
        <f t="shared" ref="N34:O34" si="19">SUM(N35:N42)</f>
        <v>434876</v>
      </c>
      <c r="O34" s="31">
        <f t="shared" si="19"/>
        <v>431576</v>
      </c>
      <c r="P34" s="31">
        <f>SUM(P35:P42)</f>
        <v>553243</v>
      </c>
      <c r="Q34" s="31">
        <f t="shared" ref="Q34:X34" si="20">SUM(Q35:Q42)</f>
        <v>431576</v>
      </c>
      <c r="R34" s="31">
        <f t="shared" si="20"/>
        <v>431576</v>
      </c>
      <c r="S34" s="31">
        <f t="shared" si="20"/>
        <v>431576</v>
      </c>
      <c r="T34" s="31">
        <f t="shared" si="20"/>
        <v>553454</v>
      </c>
      <c r="U34" s="31">
        <f t="shared" si="20"/>
        <v>431576</v>
      </c>
      <c r="V34" s="31">
        <f t="shared" si="20"/>
        <v>431576</v>
      </c>
      <c r="W34" s="31">
        <f t="shared" si="20"/>
        <v>431576</v>
      </c>
      <c r="X34" s="31">
        <f t="shared" si="20"/>
        <v>431576</v>
      </c>
    </row>
    <row r="35" spans="1:25">
      <c r="A35" s="6">
        <v>1</v>
      </c>
      <c r="B35" s="56" t="s">
        <v>182</v>
      </c>
      <c r="C35" s="75" t="s">
        <v>177</v>
      </c>
      <c r="D35" s="35"/>
      <c r="E35" s="35">
        <f>SUM(M35:O35,P35:R35,S35:U35,V35:X35)-5</f>
        <v>4178714</v>
      </c>
      <c r="F35" s="35">
        <v>290558</v>
      </c>
      <c r="G35" s="35">
        <v>290558</v>
      </c>
      <c r="H35" s="35">
        <v>290558</v>
      </c>
      <c r="I35" s="35">
        <f>SUM(M35:U35)</f>
        <v>3183946</v>
      </c>
      <c r="J35" s="35">
        <v>3610081</v>
      </c>
      <c r="K35" s="35">
        <f>I35-J35</f>
        <v>-426135</v>
      </c>
      <c r="L35" s="76">
        <f>J35/I35</f>
        <v>1.1338386392231528</v>
      </c>
      <c r="M35" s="245">
        <v>331591</v>
      </c>
      <c r="N35" s="245">
        <v>331591</v>
      </c>
      <c r="O35" s="245">
        <v>331591</v>
      </c>
      <c r="P35" s="245">
        <v>431318</v>
      </c>
      <c r="Q35" s="245">
        <v>331591</v>
      </c>
      <c r="R35" s="245">
        <v>331591</v>
      </c>
      <c r="S35" s="245">
        <v>331591</v>
      </c>
      <c r="T35" s="245">
        <v>431491</v>
      </c>
      <c r="U35" s="245">
        <v>331591</v>
      </c>
      <c r="V35" s="245">
        <v>331591</v>
      </c>
      <c r="W35" s="245">
        <v>331591</v>
      </c>
      <c r="X35" s="245">
        <v>331591</v>
      </c>
      <c r="Y35" s="6" t="s">
        <v>178</v>
      </c>
    </row>
    <row r="36" spans="1:25">
      <c r="A36" s="6">
        <f t="shared" ref="A36:A41" si="21">A35+1</f>
        <v>2</v>
      </c>
      <c r="B36" s="56" t="s">
        <v>182</v>
      </c>
      <c r="C36" s="75" t="s">
        <v>179</v>
      </c>
      <c r="D36" s="35"/>
      <c r="E36" s="35">
        <f>SUM(M36:O36,P36:R36,S36:U36,V36:X36)-1</f>
        <v>919317</v>
      </c>
      <c r="F36" s="35">
        <v>63216</v>
      </c>
      <c r="G36" s="35">
        <v>63216</v>
      </c>
      <c r="H36" s="35">
        <v>63216</v>
      </c>
      <c r="I36" s="35">
        <f>SUM(M36:U36)</f>
        <v>700468</v>
      </c>
      <c r="J36" s="35">
        <v>794700</v>
      </c>
      <c r="K36" s="35">
        <f>I36-J36</f>
        <v>-94232</v>
      </c>
      <c r="L36" s="76">
        <f>J36/I36</f>
        <v>1.1345272018136445</v>
      </c>
      <c r="M36" s="245">
        <v>72950</v>
      </c>
      <c r="N36" s="245">
        <v>72950</v>
      </c>
      <c r="O36" s="245">
        <v>72950</v>
      </c>
      <c r="P36" s="245">
        <v>94890</v>
      </c>
      <c r="Q36" s="245">
        <v>72950</v>
      </c>
      <c r="R36" s="245">
        <v>72950</v>
      </c>
      <c r="S36" s="245">
        <v>72950</v>
      </c>
      <c r="T36" s="245">
        <v>94928</v>
      </c>
      <c r="U36" s="245">
        <v>72950</v>
      </c>
      <c r="V36" s="245">
        <v>72950</v>
      </c>
      <c r="W36" s="245">
        <v>72950</v>
      </c>
      <c r="X36" s="245">
        <v>72950</v>
      </c>
      <c r="Y36" s="6" t="s">
        <v>180</v>
      </c>
    </row>
    <row r="37" spans="1:25" ht="14.25">
      <c r="A37" s="6">
        <f t="shared" si="21"/>
        <v>3</v>
      </c>
      <c r="B37" s="56" t="s">
        <v>182</v>
      </c>
      <c r="C37" s="32" t="s">
        <v>173</v>
      </c>
      <c r="D37" s="33"/>
      <c r="E37" s="33">
        <f t="shared" ref="E37:E42" si="22">SUM(M37:O37,P37:R37,S37:U37,V37:X37)</f>
        <v>173220</v>
      </c>
      <c r="F37" s="33">
        <v>14435</v>
      </c>
      <c r="G37" s="33">
        <v>14435</v>
      </c>
      <c r="H37" s="33">
        <v>14435</v>
      </c>
      <c r="I37" s="33">
        <f>SUM(M37:U37)</f>
        <v>129915</v>
      </c>
      <c r="J37" s="33">
        <v>132428</v>
      </c>
      <c r="K37" s="33">
        <f>I37-J37</f>
        <v>-2513</v>
      </c>
      <c r="L37" s="63">
        <f>J37/I37</f>
        <v>1.0193434168494786</v>
      </c>
      <c r="M37" s="33">
        <v>14435</v>
      </c>
      <c r="N37" s="33">
        <v>14435</v>
      </c>
      <c r="O37" s="33">
        <v>14435</v>
      </c>
      <c r="P37" s="33">
        <v>14435</v>
      </c>
      <c r="Q37" s="33">
        <v>14435</v>
      </c>
      <c r="R37" s="33">
        <v>14435</v>
      </c>
      <c r="S37" s="33">
        <v>14435</v>
      </c>
      <c r="T37" s="33">
        <v>14435</v>
      </c>
      <c r="U37" s="33">
        <v>14435</v>
      </c>
      <c r="V37" s="33">
        <v>14435</v>
      </c>
      <c r="W37" s="33">
        <v>14435</v>
      </c>
      <c r="X37" s="33">
        <v>14435</v>
      </c>
      <c r="Y37" s="6" t="s">
        <v>174</v>
      </c>
    </row>
    <row r="38" spans="1:25" ht="28.5">
      <c r="A38" s="6">
        <f t="shared" si="21"/>
        <v>4</v>
      </c>
      <c r="B38" s="56" t="s">
        <v>182</v>
      </c>
      <c r="C38" s="32" t="s">
        <v>183</v>
      </c>
      <c r="D38" s="33"/>
      <c r="E38" s="33">
        <f t="shared" si="22"/>
        <v>11000</v>
      </c>
      <c r="F38" s="33">
        <v>1000</v>
      </c>
      <c r="G38" s="33">
        <v>1000</v>
      </c>
      <c r="H38" s="33">
        <v>1000</v>
      </c>
      <c r="I38" s="33">
        <f t="shared" ref="I38:I42" si="23">SUM(M38:U38)</f>
        <v>8000</v>
      </c>
      <c r="J38" s="33">
        <v>40224</v>
      </c>
      <c r="K38" s="33">
        <f t="shared" ref="K38:K43" si="24">I38-J38</f>
        <v>-32224</v>
      </c>
      <c r="L38" s="63">
        <f t="shared" ref="L38:L42" si="25">J38/I38</f>
        <v>5.0279999999999996</v>
      </c>
      <c r="M38" s="33"/>
      <c r="N38" s="33">
        <v>1000</v>
      </c>
      <c r="O38" s="33">
        <v>1000</v>
      </c>
      <c r="P38" s="33">
        <v>1000</v>
      </c>
      <c r="Q38" s="33">
        <v>1000</v>
      </c>
      <c r="R38" s="33">
        <v>1000</v>
      </c>
      <c r="S38" s="33">
        <v>1000</v>
      </c>
      <c r="T38" s="33">
        <v>1000</v>
      </c>
      <c r="U38" s="33">
        <v>1000</v>
      </c>
      <c r="V38" s="33">
        <v>1000</v>
      </c>
      <c r="W38" s="33">
        <v>1000</v>
      </c>
      <c r="X38" s="33">
        <v>1000</v>
      </c>
      <c r="Y38" s="6" t="s">
        <v>164</v>
      </c>
    </row>
    <row r="39" spans="1:25" ht="14.25">
      <c r="A39" s="6">
        <f t="shared" si="21"/>
        <v>5</v>
      </c>
      <c r="B39" s="56" t="s">
        <v>182</v>
      </c>
      <c r="C39" s="32" t="s">
        <v>184</v>
      </c>
      <c r="D39" s="33"/>
      <c r="E39" s="33">
        <f t="shared" si="22"/>
        <v>42000</v>
      </c>
      <c r="F39" s="33">
        <v>1600</v>
      </c>
      <c r="G39" s="33">
        <v>1600</v>
      </c>
      <c r="H39" s="33">
        <v>1600</v>
      </c>
      <c r="I39" s="33">
        <f t="shared" si="23"/>
        <v>31500</v>
      </c>
      <c r="J39" s="33">
        <v>27225</v>
      </c>
      <c r="K39" s="33">
        <f t="shared" si="24"/>
        <v>4275</v>
      </c>
      <c r="L39" s="63">
        <f t="shared" si="25"/>
        <v>0.86428571428571432</v>
      </c>
      <c r="M39" s="33">
        <v>3500</v>
      </c>
      <c r="N39" s="33">
        <v>3500</v>
      </c>
      <c r="O39" s="33">
        <v>3500</v>
      </c>
      <c r="P39" s="33">
        <v>3500</v>
      </c>
      <c r="Q39" s="33">
        <v>3500</v>
      </c>
      <c r="R39" s="33">
        <v>3500</v>
      </c>
      <c r="S39" s="33">
        <v>3500</v>
      </c>
      <c r="T39" s="33">
        <v>3500</v>
      </c>
      <c r="U39" s="33">
        <v>3500</v>
      </c>
      <c r="V39" s="33">
        <v>3500</v>
      </c>
      <c r="W39" s="33">
        <v>3500</v>
      </c>
      <c r="X39" s="33">
        <v>3500</v>
      </c>
      <c r="Y39" s="6" t="s">
        <v>164</v>
      </c>
    </row>
    <row r="40" spans="1:25" ht="28.5">
      <c r="A40" s="6">
        <f t="shared" si="21"/>
        <v>6</v>
      </c>
      <c r="B40" s="56" t="s">
        <v>182</v>
      </c>
      <c r="C40" s="32" t="s">
        <v>185</v>
      </c>
      <c r="D40" s="33"/>
      <c r="E40" s="33">
        <f t="shared" si="22"/>
        <v>7200</v>
      </c>
      <c r="F40" s="33">
        <v>600</v>
      </c>
      <c r="G40" s="33">
        <v>600</v>
      </c>
      <c r="H40" s="33">
        <v>600</v>
      </c>
      <c r="I40" s="33">
        <f t="shared" si="23"/>
        <v>5400</v>
      </c>
      <c r="J40" s="33">
        <v>2000</v>
      </c>
      <c r="K40" s="33">
        <f t="shared" si="24"/>
        <v>3400</v>
      </c>
      <c r="L40" s="63">
        <f t="shared" si="25"/>
        <v>0.37037037037037035</v>
      </c>
      <c r="M40" s="33">
        <v>600</v>
      </c>
      <c r="N40" s="33">
        <v>600</v>
      </c>
      <c r="O40" s="33">
        <v>600</v>
      </c>
      <c r="P40" s="33">
        <v>600</v>
      </c>
      <c r="Q40" s="33">
        <v>600</v>
      </c>
      <c r="R40" s="33">
        <v>600</v>
      </c>
      <c r="S40" s="33">
        <v>600</v>
      </c>
      <c r="T40" s="33">
        <v>600</v>
      </c>
      <c r="U40" s="33">
        <v>600</v>
      </c>
      <c r="V40" s="33">
        <v>600</v>
      </c>
      <c r="W40" s="33">
        <v>600</v>
      </c>
      <c r="X40" s="33">
        <v>600</v>
      </c>
      <c r="Y40" s="6" t="s">
        <v>164</v>
      </c>
    </row>
    <row r="41" spans="1:25" ht="28.5">
      <c r="A41" s="6">
        <f t="shared" si="21"/>
        <v>7</v>
      </c>
      <c r="B41" s="56" t="s">
        <v>182</v>
      </c>
      <c r="C41" s="32" t="s">
        <v>186</v>
      </c>
      <c r="D41" s="33"/>
      <c r="E41" s="33">
        <f t="shared" si="22"/>
        <v>90000</v>
      </c>
      <c r="F41" s="33">
        <v>4500</v>
      </c>
      <c r="G41" s="33">
        <v>4500</v>
      </c>
      <c r="H41" s="33">
        <v>4500</v>
      </c>
      <c r="I41" s="33">
        <f t="shared" si="23"/>
        <v>67500</v>
      </c>
      <c r="J41" s="33">
        <v>59718</v>
      </c>
      <c r="K41" s="33">
        <f t="shared" si="24"/>
        <v>7782</v>
      </c>
      <c r="L41" s="63">
        <f>J41/I41</f>
        <v>0.88471111111111111</v>
      </c>
      <c r="M41" s="33">
        <f>6500+1000</f>
        <v>7500</v>
      </c>
      <c r="N41" s="33">
        <f t="shared" ref="N41:X41" si="26">6500+1000</f>
        <v>7500</v>
      </c>
      <c r="O41" s="33">
        <f t="shared" si="26"/>
        <v>7500</v>
      </c>
      <c r="P41" s="33">
        <f t="shared" si="26"/>
        <v>7500</v>
      </c>
      <c r="Q41" s="33">
        <f t="shared" si="26"/>
        <v>7500</v>
      </c>
      <c r="R41" s="33">
        <f t="shared" si="26"/>
        <v>7500</v>
      </c>
      <c r="S41" s="33">
        <f t="shared" si="26"/>
        <v>7500</v>
      </c>
      <c r="T41" s="33">
        <f t="shared" si="26"/>
        <v>7500</v>
      </c>
      <c r="U41" s="33">
        <f t="shared" si="26"/>
        <v>7500</v>
      </c>
      <c r="V41" s="33">
        <f t="shared" si="26"/>
        <v>7500</v>
      </c>
      <c r="W41" s="33">
        <f t="shared" si="26"/>
        <v>7500</v>
      </c>
      <c r="X41" s="33">
        <f t="shared" si="26"/>
        <v>7500</v>
      </c>
      <c r="Y41" s="6" t="s">
        <v>170</v>
      </c>
    </row>
    <row r="42" spans="1:25" ht="15.75">
      <c r="B42" s="56" t="s">
        <v>182</v>
      </c>
      <c r="C42" s="34" t="s">
        <v>216</v>
      </c>
      <c r="D42" s="58"/>
      <c r="E42" s="33">
        <f t="shared" si="22"/>
        <v>3300</v>
      </c>
      <c r="F42" s="33">
        <v>3200</v>
      </c>
      <c r="G42" s="33">
        <v>3200</v>
      </c>
      <c r="H42" s="33">
        <v>3200</v>
      </c>
      <c r="I42" s="33">
        <f t="shared" si="23"/>
        <v>3300</v>
      </c>
      <c r="J42" s="85">
        <v>7524</v>
      </c>
      <c r="K42" s="33">
        <f t="shared" si="24"/>
        <v>-4224</v>
      </c>
      <c r="L42" s="63">
        <f t="shared" si="25"/>
        <v>2.2799999999999998</v>
      </c>
      <c r="M42" s="63"/>
      <c r="N42" s="33">
        <v>3300</v>
      </c>
      <c r="O42" s="63"/>
      <c r="P42" s="20"/>
      <c r="Q42" s="20"/>
      <c r="R42" s="20"/>
      <c r="S42" s="20"/>
      <c r="T42" s="20"/>
      <c r="U42" s="20"/>
      <c r="V42" s="20"/>
      <c r="W42" s="20"/>
      <c r="X42" s="20"/>
      <c r="Y42" s="6" t="s">
        <v>164</v>
      </c>
    </row>
    <row r="43" spans="1:25" ht="15.75">
      <c r="B43" s="56" t="s">
        <v>182</v>
      </c>
      <c r="C43" s="34" t="s">
        <v>214</v>
      </c>
      <c r="D43" s="58"/>
      <c r="E43" s="85">
        <v>0</v>
      </c>
      <c r="F43" s="85"/>
      <c r="G43" s="85"/>
      <c r="H43" s="85"/>
      <c r="I43" s="33">
        <f t="shared" ref="I43" si="27">SUM(M43:R43)</f>
        <v>0</v>
      </c>
      <c r="J43" s="85">
        <v>168416</v>
      </c>
      <c r="K43" s="33">
        <f t="shared" si="24"/>
        <v>-168416</v>
      </c>
      <c r="L43" s="63">
        <v>0</v>
      </c>
      <c r="M43" s="63"/>
      <c r="N43" s="63"/>
      <c r="O43" s="63"/>
      <c r="P43" s="22"/>
      <c r="Q43" s="22"/>
      <c r="R43" s="22"/>
      <c r="S43" s="22"/>
      <c r="T43" s="22"/>
      <c r="U43" s="22"/>
      <c r="V43" s="22"/>
      <c r="W43" s="22"/>
      <c r="X43" s="22"/>
      <c r="Y43" s="6" t="s">
        <v>178</v>
      </c>
    </row>
    <row r="44" spans="1:25" ht="15.75" hidden="1">
      <c r="B44" s="56" t="s">
        <v>182</v>
      </c>
      <c r="C44" s="86" t="s">
        <v>187</v>
      </c>
      <c r="D44" s="58"/>
      <c r="E44" s="58" t="e">
        <f>SUM(E45:E46)</f>
        <v>#VALUE!</v>
      </c>
      <c r="F44" s="58" t="e">
        <f>SUM(F45:F46)</f>
        <v>#VALUE!</v>
      </c>
      <c r="G44" s="58" t="e">
        <f>SUM(G45:G46)</f>
        <v>#VALUE!</v>
      </c>
      <c r="H44" s="58" t="e">
        <f>SUM(H45:H46)</f>
        <v>#VALUE!</v>
      </c>
      <c r="I44" s="58"/>
      <c r="J44" s="58"/>
      <c r="K44" s="33">
        <f t="shared" ref="K44:K46" si="28">I44-J44</f>
        <v>0</v>
      </c>
      <c r="L44" s="63" t="e">
        <f t="shared" ref="L44:L46" si="29">J44/I44</f>
        <v>#DIV/0!</v>
      </c>
      <c r="M44" s="63"/>
      <c r="N44" s="63"/>
      <c r="O44" s="63"/>
      <c r="P44" s="14" t="e">
        <f t="shared" ref="P44:X44" si="30">SUM(P45:P46)</f>
        <v>#VALUE!</v>
      </c>
      <c r="Q44" s="14" t="e">
        <f t="shared" si="30"/>
        <v>#VALUE!</v>
      </c>
      <c r="R44" s="14" t="e">
        <f t="shared" si="30"/>
        <v>#VALUE!</v>
      </c>
      <c r="S44" s="14" t="e">
        <f t="shared" si="30"/>
        <v>#VALUE!</v>
      </c>
      <c r="T44" s="14" t="e">
        <f t="shared" si="30"/>
        <v>#VALUE!</v>
      </c>
      <c r="U44" s="14" t="e">
        <f t="shared" si="30"/>
        <v>#VALUE!</v>
      </c>
      <c r="V44" s="14" t="e">
        <f t="shared" si="30"/>
        <v>#VALUE!</v>
      </c>
      <c r="W44" s="14" t="e">
        <f t="shared" si="30"/>
        <v>#VALUE!</v>
      </c>
      <c r="X44" s="14" t="e">
        <f t="shared" si="30"/>
        <v>#VALUE!</v>
      </c>
    </row>
    <row r="45" spans="1:25" hidden="1">
      <c r="A45" s="6">
        <v>1</v>
      </c>
      <c r="B45" s="56" t="s">
        <v>182</v>
      </c>
      <c r="C45" s="87" t="s">
        <v>177</v>
      </c>
      <c r="D45" s="62"/>
      <c r="E45" s="62" t="e">
        <f t="shared" ref="E45:E46" si="31">SUM(F45:X45)</f>
        <v>#VALUE!</v>
      </c>
      <c r="F45" s="88" t="e">
        <f>SUMIF('[2]План ЗП'!$A$8:$A$1071,' витрати'!$B45,'[2]План ЗП'!DH$8:DH$1071)</f>
        <v>#VALUE!</v>
      </c>
      <c r="G45" s="88" t="e">
        <f>SUMIF('[2]План ЗП'!$A$8:$A$1071,' витрати'!$B45,'[2]План ЗП'!DI$8:DI$1071)</f>
        <v>#VALUE!</v>
      </c>
      <c r="H45" s="88" t="e">
        <f>SUMIF('[2]План ЗП'!$A$8:$A$1071,' витрати'!$B45,'[2]План ЗП'!DJ$8:DJ$1071)</f>
        <v>#VALUE!</v>
      </c>
      <c r="I45" s="88"/>
      <c r="J45" s="88"/>
      <c r="K45" s="33">
        <f t="shared" si="28"/>
        <v>0</v>
      </c>
      <c r="L45" s="63" t="e">
        <f t="shared" si="29"/>
        <v>#DIV/0!</v>
      </c>
      <c r="M45" s="63"/>
      <c r="N45" s="63"/>
      <c r="O45" s="63"/>
      <c r="P45" s="23" t="e">
        <f>SUMIF('[2]План ЗП'!$A$8:$A$1071,' витрати'!$B45,'[2]План ЗП'!DK$8:DK$1071)</f>
        <v>#VALUE!</v>
      </c>
      <c r="Q45" s="23" t="e">
        <f>SUMIF('[2]План ЗП'!$A$8:$A$1071,' витрати'!$B45,'[2]План ЗП'!DL$8:DL$1071)</f>
        <v>#VALUE!</v>
      </c>
      <c r="R45" s="23" t="e">
        <f>SUMIF('[2]План ЗП'!$A$8:$A$1071,' витрати'!$B45,'[2]План ЗП'!DM$8:DM$1071)</f>
        <v>#VALUE!</v>
      </c>
      <c r="S45" s="23" t="e">
        <f>SUMIF('[2]План ЗП'!$A$8:$A$1071,' витрати'!$B45,'[2]План ЗП'!DN$8:DN$1071)</f>
        <v>#VALUE!</v>
      </c>
      <c r="T45" s="23" t="e">
        <f>SUMIF('[2]План ЗП'!$A$8:$A$1071,' витрати'!$B45,'[2]План ЗП'!DO$8:DO$1071)</f>
        <v>#VALUE!</v>
      </c>
      <c r="U45" s="23" t="e">
        <f>SUMIF('[2]План ЗП'!$A$8:$A$1071,' витрати'!$B45,'[2]План ЗП'!DP$8:DP$1071)</f>
        <v>#VALUE!</v>
      </c>
      <c r="V45" s="23" t="e">
        <f>SUMIF('[2]План ЗП'!$A$8:$A$1071,' витрати'!$B45,'[2]План ЗП'!DQ$8:DQ$1071)</f>
        <v>#VALUE!</v>
      </c>
      <c r="W45" s="23" t="e">
        <f>SUMIF('[2]План ЗП'!$A$8:$A$1071,' витрати'!$B45,'[2]План ЗП'!DR$8:DR$1071)</f>
        <v>#VALUE!</v>
      </c>
      <c r="X45" s="23" t="e">
        <f>SUMIF('[2]План ЗП'!$A$8:$A$1071,' витрати'!$B45,'[2]План ЗП'!DS$8:DS$1071)</f>
        <v>#VALUE!</v>
      </c>
      <c r="Y45" s="6" t="s">
        <v>178</v>
      </c>
    </row>
    <row r="46" spans="1:25" hidden="1">
      <c r="A46" s="6">
        <f t="shared" ref="A46" si="32">A45+1</f>
        <v>2</v>
      </c>
      <c r="B46" s="56" t="s">
        <v>182</v>
      </c>
      <c r="C46" s="87" t="s">
        <v>179</v>
      </c>
      <c r="D46" s="62"/>
      <c r="E46" s="62" t="e">
        <f t="shared" si="31"/>
        <v>#VALUE!</v>
      </c>
      <c r="F46" s="88" t="e">
        <f>SUMIF('[2]План ЗП'!$A$8:$A$1071,' витрати'!$B46,'[2]План ЗП'!DU$8:DU$1071)</f>
        <v>#VALUE!</v>
      </c>
      <c r="G46" s="88" t="e">
        <f>SUMIF('[2]План ЗП'!$A$8:$A$1071,' витрати'!$B46,'[2]План ЗП'!DV$8:DV$1071)</f>
        <v>#VALUE!</v>
      </c>
      <c r="H46" s="88" t="e">
        <f>SUMIF('[2]План ЗП'!$A$8:$A$1071,' витрати'!$B46,'[2]План ЗП'!DW$8:DW$1071)</f>
        <v>#VALUE!</v>
      </c>
      <c r="I46" s="88"/>
      <c r="J46" s="88"/>
      <c r="K46" s="33">
        <f t="shared" si="28"/>
        <v>0</v>
      </c>
      <c r="L46" s="63" t="e">
        <f t="shared" si="29"/>
        <v>#DIV/0!</v>
      </c>
      <c r="M46" s="63"/>
      <c r="N46" s="63"/>
      <c r="O46" s="63"/>
      <c r="P46" s="23" t="e">
        <f>SUMIF('[2]План ЗП'!$A$8:$A$1071,' витрати'!$B46,'[2]План ЗП'!DX$8:DX$1071)</f>
        <v>#VALUE!</v>
      </c>
      <c r="Q46" s="23" t="e">
        <f>SUMIF('[2]План ЗП'!$A$8:$A$1071,' витрати'!$B46,'[2]План ЗП'!DY$8:DY$1071)</f>
        <v>#VALUE!</v>
      </c>
      <c r="R46" s="23" t="e">
        <f>SUMIF('[2]План ЗП'!$A$8:$A$1071,' витрати'!$B46,'[2]План ЗП'!DZ$8:DZ$1071)</f>
        <v>#VALUE!</v>
      </c>
      <c r="S46" s="23" t="e">
        <f>SUMIF('[2]План ЗП'!$A$8:$A$1071,' витрати'!$B46,'[2]План ЗП'!EA$8:EA$1071)</f>
        <v>#VALUE!</v>
      </c>
      <c r="T46" s="23" t="e">
        <f>SUMIF('[2]План ЗП'!$A$8:$A$1071,' витрати'!$B46,'[2]План ЗП'!EB$8:EB$1071)</f>
        <v>#VALUE!</v>
      </c>
      <c r="U46" s="23" t="e">
        <f>SUMIF('[2]План ЗП'!$A$8:$A$1071,' витрати'!$B46,'[2]План ЗП'!EC$8:EC$1071)</f>
        <v>#VALUE!</v>
      </c>
      <c r="V46" s="23" t="e">
        <f>SUMIF('[2]План ЗП'!$A$8:$A$1071,' витрати'!$B46,'[2]План ЗП'!ED$8:ED$1071)</f>
        <v>#VALUE!</v>
      </c>
      <c r="W46" s="23" t="e">
        <f>SUMIF('[2]План ЗП'!$A$8:$A$1071,' витрати'!$B46,'[2]План ЗП'!EE$8:EE$1071)</f>
        <v>#VALUE!</v>
      </c>
      <c r="X46" s="23" t="e">
        <f>SUMIF('[2]План ЗП'!$A$8:$A$1071,' витрати'!$B46,'[2]План ЗП'!EF$8:EF$1071)</f>
        <v>#VALUE!</v>
      </c>
      <c r="Y46" s="6" t="s">
        <v>180</v>
      </c>
    </row>
    <row r="47" spans="1:25" s="9" customFormat="1" ht="16.5" hidden="1" customHeight="1">
      <c r="B47" s="56" t="s">
        <v>182</v>
      </c>
      <c r="C47" s="74"/>
      <c r="D47" s="33"/>
      <c r="E47" s="33"/>
      <c r="F47" s="33"/>
      <c r="G47" s="33"/>
      <c r="H47" s="33"/>
      <c r="I47" s="33"/>
      <c r="J47" s="33"/>
      <c r="K47" s="33"/>
      <c r="L47" s="63"/>
      <c r="M47" s="63"/>
      <c r="N47" s="63"/>
      <c r="O47" s="63"/>
      <c r="P47" s="20"/>
      <c r="Q47" s="20"/>
      <c r="R47" s="20"/>
      <c r="S47" s="20"/>
      <c r="T47" s="20"/>
      <c r="U47" s="20"/>
      <c r="V47" s="20"/>
      <c r="W47" s="20"/>
      <c r="X47" s="20"/>
    </row>
    <row r="48" spans="1:25" ht="15.75">
      <c r="B48" s="56"/>
      <c r="C48" s="84" t="s">
        <v>25</v>
      </c>
      <c r="D48" s="78"/>
      <c r="E48" s="79">
        <f>SUM(E49:E59)-7</f>
        <v>9168122</v>
      </c>
      <c r="F48" s="78">
        <f>SUM(F49:F59)</f>
        <v>675303</v>
      </c>
      <c r="G48" s="78">
        <f>SUM(G49:G59)</f>
        <v>675803</v>
      </c>
      <c r="H48" s="78">
        <f>SUM(H49:H59)</f>
        <v>683803</v>
      </c>
      <c r="I48" s="78">
        <f>SUM(I49:I61)</f>
        <v>6974263</v>
      </c>
      <c r="J48" s="78">
        <f>SUM(J49:J66)+1</f>
        <v>7264745</v>
      </c>
      <c r="K48" s="78">
        <f>I48-J48</f>
        <v>-290482</v>
      </c>
      <c r="L48" s="80">
        <f>J48/I48</f>
        <v>1.0416505658017199</v>
      </c>
      <c r="M48" s="31">
        <f>SUM(M49:M59)</f>
        <v>730321</v>
      </c>
      <c r="N48" s="31">
        <f>SUM(N49:N59)</f>
        <v>728622</v>
      </c>
      <c r="O48" s="31">
        <f>SUM(O49:O59)</f>
        <v>738622</v>
      </c>
      <c r="P48" s="31">
        <f>SUM(P49:P59)</f>
        <v>922505</v>
      </c>
      <c r="Q48" s="31">
        <f>SUM(Q49:Q59)</f>
        <v>729822</v>
      </c>
      <c r="R48" s="31">
        <f t="shared" ref="R48:X48" si="33">SUM(R49:R59)</f>
        <v>736622</v>
      </c>
      <c r="S48" s="31">
        <f t="shared" si="33"/>
        <v>728622</v>
      </c>
      <c r="T48" s="31">
        <f t="shared" si="33"/>
        <v>922505</v>
      </c>
      <c r="U48" s="31">
        <f t="shared" si="33"/>
        <v>736622</v>
      </c>
      <c r="V48" s="31">
        <f t="shared" si="33"/>
        <v>728622</v>
      </c>
      <c r="W48" s="31">
        <f t="shared" si="33"/>
        <v>728622</v>
      </c>
      <c r="X48" s="31">
        <f t="shared" si="33"/>
        <v>736622</v>
      </c>
    </row>
    <row r="49" spans="1:25">
      <c r="A49" s="6">
        <v>1</v>
      </c>
      <c r="B49" s="56" t="s">
        <v>174</v>
      </c>
      <c r="C49" s="75" t="s">
        <v>177</v>
      </c>
      <c r="D49" s="35"/>
      <c r="E49" s="35">
        <f>SUM(M49:O49,P49:R49,S49:U49,V49:X49)</f>
        <v>6730186</v>
      </c>
      <c r="F49" s="35">
        <v>491095</v>
      </c>
      <c r="G49" s="35">
        <v>491095</v>
      </c>
      <c r="H49" s="35">
        <v>491095</v>
      </c>
      <c r="I49" s="35">
        <f>SUM(M49:U49)</f>
        <v>5126731</v>
      </c>
      <c r="J49" s="35">
        <v>5205564</v>
      </c>
      <c r="K49" s="35">
        <f>I49-J49</f>
        <v>-78833</v>
      </c>
      <c r="L49" s="76">
        <f>J49/I49</f>
        <v>1.0153768551538982</v>
      </c>
      <c r="M49" s="245">
        <v>533009</v>
      </c>
      <c r="N49" s="245">
        <v>534485</v>
      </c>
      <c r="O49" s="245">
        <v>534485</v>
      </c>
      <c r="P49" s="245">
        <v>693406</v>
      </c>
      <c r="Q49" s="245">
        <v>534485</v>
      </c>
      <c r="R49" s="245">
        <v>534485</v>
      </c>
      <c r="S49" s="245">
        <v>534485</v>
      </c>
      <c r="T49" s="245">
        <v>693406</v>
      </c>
      <c r="U49" s="245">
        <v>534485</v>
      </c>
      <c r="V49" s="245">
        <v>534485</v>
      </c>
      <c r="W49" s="245">
        <v>534485</v>
      </c>
      <c r="X49" s="245">
        <v>534485</v>
      </c>
      <c r="Y49" s="6" t="s">
        <v>178</v>
      </c>
    </row>
    <row r="50" spans="1:25">
      <c r="A50" s="6">
        <f t="shared" ref="A50:A58" si="34">A49+1</f>
        <v>2</v>
      </c>
      <c r="B50" s="56" t="s">
        <v>174</v>
      </c>
      <c r="C50" s="75" t="s">
        <v>179</v>
      </c>
      <c r="D50" s="35"/>
      <c r="E50" s="35">
        <f>SUM(M50:O50,P50:R50,S50:U50,V50:X50)</f>
        <v>1480643</v>
      </c>
      <c r="F50" s="35">
        <v>108041</v>
      </c>
      <c r="G50" s="35">
        <v>108041</v>
      </c>
      <c r="H50" s="35">
        <v>108041</v>
      </c>
      <c r="I50" s="35">
        <f>SUM(M50:U50)</f>
        <v>1127882</v>
      </c>
      <c r="J50" s="35">
        <v>1117832</v>
      </c>
      <c r="K50" s="35">
        <f>I50-J50</f>
        <v>10050</v>
      </c>
      <c r="L50" s="76">
        <f>J50/I50</f>
        <v>0.99108949340445185</v>
      </c>
      <c r="M50" s="245">
        <v>117262</v>
      </c>
      <c r="N50" s="245">
        <v>117587</v>
      </c>
      <c r="O50" s="245">
        <v>117587</v>
      </c>
      <c r="P50" s="245">
        <v>152549</v>
      </c>
      <c r="Q50" s="245">
        <v>117587</v>
      </c>
      <c r="R50" s="245">
        <v>117587</v>
      </c>
      <c r="S50" s="245">
        <v>117587</v>
      </c>
      <c r="T50" s="245">
        <v>152549</v>
      </c>
      <c r="U50" s="245">
        <v>117587</v>
      </c>
      <c r="V50" s="245">
        <v>117587</v>
      </c>
      <c r="W50" s="245">
        <v>117587</v>
      </c>
      <c r="X50" s="245">
        <v>117587</v>
      </c>
      <c r="Y50" s="6" t="s">
        <v>180</v>
      </c>
    </row>
    <row r="51" spans="1:25">
      <c r="A51" s="6">
        <f t="shared" si="34"/>
        <v>3</v>
      </c>
      <c r="B51" s="56" t="s">
        <v>174</v>
      </c>
      <c r="C51" s="74" t="s">
        <v>188</v>
      </c>
      <c r="D51" s="33"/>
      <c r="E51" s="33">
        <f t="shared" ref="E51:E61" si="35">SUM(M51:O51,P51:R51,S51:U51,V51:X51)</f>
        <v>35500</v>
      </c>
      <c r="F51" s="33">
        <v>2500</v>
      </c>
      <c r="G51" s="33">
        <v>3000</v>
      </c>
      <c r="H51" s="33">
        <v>3000</v>
      </c>
      <c r="I51" s="33">
        <f>SUM(M51:U51)</f>
        <v>26500</v>
      </c>
      <c r="J51" s="33">
        <v>53788</v>
      </c>
      <c r="K51" s="33">
        <f>I51-J51</f>
        <v>-27288</v>
      </c>
      <c r="L51" s="63">
        <f>J51/I51</f>
        <v>2.0297358490566038</v>
      </c>
      <c r="M51" s="33">
        <v>2500</v>
      </c>
      <c r="N51" s="33">
        <v>3000</v>
      </c>
      <c r="O51" s="33">
        <v>3000</v>
      </c>
      <c r="P51" s="33">
        <v>3000</v>
      </c>
      <c r="Q51" s="33">
        <v>3000</v>
      </c>
      <c r="R51" s="33">
        <v>3000</v>
      </c>
      <c r="S51" s="33">
        <v>3000</v>
      </c>
      <c r="T51" s="33">
        <v>3000</v>
      </c>
      <c r="U51" s="33">
        <v>3000</v>
      </c>
      <c r="V51" s="33">
        <v>3000</v>
      </c>
      <c r="W51" s="33">
        <v>3000</v>
      </c>
      <c r="X51" s="33">
        <v>3000</v>
      </c>
      <c r="Y51" s="6" t="s">
        <v>174</v>
      </c>
    </row>
    <row r="52" spans="1:25">
      <c r="A52" s="6">
        <f t="shared" si="34"/>
        <v>4</v>
      </c>
      <c r="B52" s="56" t="s">
        <v>174</v>
      </c>
      <c r="C52" s="74" t="s">
        <v>189</v>
      </c>
      <c r="D52" s="33"/>
      <c r="E52" s="33">
        <f t="shared" si="35"/>
        <v>608400</v>
      </c>
      <c r="F52" s="33">
        <v>50200</v>
      </c>
      <c r="G52" s="33">
        <v>50200</v>
      </c>
      <c r="H52" s="33">
        <v>50200</v>
      </c>
      <c r="I52" s="33">
        <f t="shared" ref="I52:I59" si="36">SUM(M52:U52)</f>
        <v>457800</v>
      </c>
      <c r="J52" s="33">
        <v>500301</v>
      </c>
      <c r="K52" s="33">
        <f t="shared" ref="K52:K65" si="37">I52-J52</f>
        <v>-42501</v>
      </c>
      <c r="L52" s="63">
        <f t="shared" ref="L52:L65" si="38">J52/I52</f>
        <v>1.0928374836173</v>
      </c>
      <c r="M52" s="33">
        <f>50200+6000</f>
        <v>56200</v>
      </c>
      <c r="N52" s="33">
        <v>50200</v>
      </c>
      <c r="O52" s="33">
        <v>50200</v>
      </c>
      <c r="P52" s="33">
        <v>50200</v>
      </c>
      <c r="Q52" s="33">
        <v>50200</v>
      </c>
      <c r="R52" s="33">
        <v>50200</v>
      </c>
      <c r="S52" s="33">
        <v>50200</v>
      </c>
      <c r="T52" s="33">
        <v>50200</v>
      </c>
      <c r="U52" s="33">
        <v>50200</v>
      </c>
      <c r="V52" s="33">
        <v>50200</v>
      </c>
      <c r="W52" s="33">
        <v>50200</v>
      </c>
      <c r="X52" s="33">
        <v>50200</v>
      </c>
      <c r="Y52" s="6" t="s">
        <v>161</v>
      </c>
    </row>
    <row r="53" spans="1:25">
      <c r="A53" s="6">
        <f t="shared" si="34"/>
        <v>5</v>
      </c>
      <c r="B53" s="56" t="s">
        <v>174</v>
      </c>
      <c r="C53" s="74" t="s">
        <v>186</v>
      </c>
      <c r="D53" s="33"/>
      <c r="E53" s="33">
        <f t="shared" si="35"/>
        <v>145200</v>
      </c>
      <c r="F53" s="33">
        <v>12100</v>
      </c>
      <c r="G53" s="33">
        <v>12100</v>
      </c>
      <c r="H53" s="33">
        <v>12100</v>
      </c>
      <c r="I53" s="33">
        <f t="shared" si="36"/>
        <v>108900</v>
      </c>
      <c r="J53" s="33">
        <v>96518</v>
      </c>
      <c r="K53" s="33">
        <f t="shared" si="37"/>
        <v>12382</v>
      </c>
      <c r="L53" s="63">
        <f t="shared" si="38"/>
        <v>0.8862993572084481</v>
      </c>
      <c r="M53" s="33">
        <f>10800+1300</f>
        <v>12100</v>
      </c>
      <c r="N53" s="33">
        <f t="shared" ref="N53:X53" si="39">10800+1300</f>
        <v>12100</v>
      </c>
      <c r="O53" s="33">
        <f t="shared" si="39"/>
        <v>12100</v>
      </c>
      <c r="P53" s="33">
        <f t="shared" si="39"/>
        <v>12100</v>
      </c>
      <c r="Q53" s="33">
        <f t="shared" si="39"/>
        <v>12100</v>
      </c>
      <c r="R53" s="33">
        <f t="shared" si="39"/>
        <v>12100</v>
      </c>
      <c r="S53" s="33">
        <f t="shared" si="39"/>
        <v>12100</v>
      </c>
      <c r="T53" s="33">
        <f t="shared" si="39"/>
        <v>12100</v>
      </c>
      <c r="U53" s="33">
        <f t="shared" si="39"/>
        <v>12100</v>
      </c>
      <c r="V53" s="33">
        <f t="shared" si="39"/>
        <v>12100</v>
      </c>
      <c r="W53" s="33">
        <f t="shared" si="39"/>
        <v>12100</v>
      </c>
      <c r="X53" s="33">
        <f t="shared" si="39"/>
        <v>12100</v>
      </c>
      <c r="Y53" s="6" t="s">
        <v>170</v>
      </c>
    </row>
    <row r="54" spans="1:25" ht="28.5" customHeight="1">
      <c r="A54" s="6">
        <f t="shared" si="34"/>
        <v>6</v>
      </c>
      <c r="B54" s="56" t="s">
        <v>174</v>
      </c>
      <c r="C54" s="74" t="s">
        <v>183</v>
      </c>
      <c r="D54" s="33"/>
      <c r="E54" s="33">
        <f t="shared" si="35"/>
        <v>60000</v>
      </c>
      <c r="F54" s="33">
        <v>5000</v>
      </c>
      <c r="G54" s="33">
        <v>5000</v>
      </c>
      <c r="H54" s="33">
        <v>5000</v>
      </c>
      <c r="I54" s="33">
        <f t="shared" si="36"/>
        <v>45000</v>
      </c>
      <c r="J54" s="33">
        <v>45844</v>
      </c>
      <c r="K54" s="33">
        <f t="shared" si="37"/>
        <v>-844</v>
      </c>
      <c r="L54" s="63">
        <f t="shared" si="38"/>
        <v>1.0187555555555556</v>
      </c>
      <c r="M54" s="33">
        <v>5000</v>
      </c>
      <c r="N54" s="33">
        <v>5000</v>
      </c>
      <c r="O54" s="33">
        <v>5000</v>
      </c>
      <c r="P54" s="33">
        <v>5000</v>
      </c>
      <c r="Q54" s="33">
        <v>5000</v>
      </c>
      <c r="R54" s="33">
        <v>5000</v>
      </c>
      <c r="S54" s="33">
        <v>5000</v>
      </c>
      <c r="T54" s="33">
        <v>5000</v>
      </c>
      <c r="U54" s="33">
        <v>5000</v>
      </c>
      <c r="V54" s="33">
        <v>5000</v>
      </c>
      <c r="W54" s="33">
        <v>5000</v>
      </c>
      <c r="X54" s="33">
        <v>5000</v>
      </c>
      <c r="Y54" s="6" t="s">
        <v>164</v>
      </c>
    </row>
    <row r="55" spans="1:25" ht="25.5">
      <c r="A55" s="6">
        <f t="shared" si="34"/>
        <v>7</v>
      </c>
      <c r="B55" s="56" t="s">
        <v>174</v>
      </c>
      <c r="C55" s="74" t="s">
        <v>190</v>
      </c>
      <c r="D55" s="33"/>
      <c r="E55" s="33">
        <f t="shared" si="35"/>
        <v>56000</v>
      </c>
      <c r="F55" s="33">
        <v>2000</v>
      </c>
      <c r="G55" s="33">
        <v>2000</v>
      </c>
      <c r="H55" s="33">
        <v>10000</v>
      </c>
      <c r="I55" s="33">
        <f t="shared" si="36"/>
        <v>42000</v>
      </c>
      <c r="J55" s="33">
        <v>113884</v>
      </c>
      <c r="K55" s="33">
        <f t="shared" si="37"/>
        <v>-71884</v>
      </c>
      <c r="L55" s="63">
        <f t="shared" si="38"/>
        <v>2.7115238095238094</v>
      </c>
      <c r="M55" s="33"/>
      <c r="N55" s="33">
        <v>2000</v>
      </c>
      <c r="O55" s="33">
        <v>12000</v>
      </c>
      <c r="P55" s="33">
        <v>2000</v>
      </c>
      <c r="Q55" s="33">
        <v>2000</v>
      </c>
      <c r="R55" s="33">
        <v>10000</v>
      </c>
      <c r="S55" s="33">
        <v>2000</v>
      </c>
      <c r="T55" s="33">
        <v>2000</v>
      </c>
      <c r="U55" s="33">
        <v>10000</v>
      </c>
      <c r="V55" s="33">
        <v>2000</v>
      </c>
      <c r="W55" s="33">
        <v>2000</v>
      </c>
      <c r="X55" s="33">
        <v>10000</v>
      </c>
      <c r="Y55" s="6" t="s">
        <v>164</v>
      </c>
    </row>
    <row r="56" spans="1:25">
      <c r="A56" s="6">
        <f t="shared" si="34"/>
        <v>8</v>
      </c>
      <c r="B56" s="56" t="s">
        <v>174</v>
      </c>
      <c r="C56" s="74" t="s">
        <v>56</v>
      </c>
      <c r="D56" s="33"/>
      <c r="E56" s="33">
        <f t="shared" si="35"/>
        <v>1200</v>
      </c>
      <c r="F56" s="33">
        <v>67</v>
      </c>
      <c r="G56" s="33">
        <v>67</v>
      </c>
      <c r="H56" s="33">
        <v>67</v>
      </c>
      <c r="I56" s="33">
        <f t="shared" si="36"/>
        <v>900</v>
      </c>
      <c r="J56" s="33">
        <v>9375</v>
      </c>
      <c r="K56" s="33">
        <f t="shared" si="37"/>
        <v>-8475</v>
      </c>
      <c r="L56" s="63">
        <f>J56/I56</f>
        <v>10.416666666666666</v>
      </c>
      <c r="M56" s="33">
        <v>100</v>
      </c>
      <c r="N56" s="33">
        <v>100</v>
      </c>
      <c r="O56" s="33">
        <v>100</v>
      </c>
      <c r="P56" s="33">
        <v>100</v>
      </c>
      <c r="Q56" s="33">
        <v>100</v>
      </c>
      <c r="R56" s="33">
        <v>100</v>
      </c>
      <c r="S56" s="33">
        <v>100</v>
      </c>
      <c r="T56" s="33">
        <v>100</v>
      </c>
      <c r="U56" s="33">
        <v>100</v>
      </c>
      <c r="V56" s="33">
        <v>100</v>
      </c>
      <c r="W56" s="33">
        <v>100</v>
      </c>
      <c r="X56" s="33">
        <v>100</v>
      </c>
      <c r="Y56" s="6" t="s">
        <v>164</v>
      </c>
    </row>
    <row r="57" spans="1:25">
      <c r="A57" s="6">
        <f t="shared" si="34"/>
        <v>9</v>
      </c>
      <c r="B57" s="56" t="s">
        <v>174</v>
      </c>
      <c r="C57" s="74" t="s">
        <v>191</v>
      </c>
      <c r="D57" s="33"/>
      <c r="E57" s="33">
        <f t="shared" si="35"/>
        <v>42000</v>
      </c>
      <c r="F57" s="33">
        <v>3500</v>
      </c>
      <c r="G57" s="33">
        <v>3500</v>
      </c>
      <c r="H57" s="33">
        <v>3500</v>
      </c>
      <c r="I57" s="33">
        <f t="shared" si="36"/>
        <v>31500</v>
      </c>
      <c r="J57" s="33">
        <v>3740</v>
      </c>
      <c r="K57" s="33">
        <f t="shared" si="37"/>
        <v>27760</v>
      </c>
      <c r="L57" s="63">
        <f t="shared" si="38"/>
        <v>0.11873015873015873</v>
      </c>
      <c r="M57" s="33">
        <v>3500</v>
      </c>
      <c r="N57" s="33">
        <v>3500</v>
      </c>
      <c r="O57" s="33">
        <v>3500</v>
      </c>
      <c r="P57" s="33">
        <v>3500</v>
      </c>
      <c r="Q57" s="33">
        <v>3500</v>
      </c>
      <c r="R57" s="33">
        <v>3500</v>
      </c>
      <c r="S57" s="33">
        <v>3500</v>
      </c>
      <c r="T57" s="33">
        <v>3500</v>
      </c>
      <c r="U57" s="33">
        <v>3500</v>
      </c>
      <c r="V57" s="33">
        <v>3500</v>
      </c>
      <c r="W57" s="33">
        <v>3500</v>
      </c>
      <c r="X57" s="33">
        <v>3500</v>
      </c>
      <c r="Y57" s="6" t="s">
        <v>164</v>
      </c>
    </row>
    <row r="58" spans="1:25">
      <c r="A58" s="6">
        <f t="shared" si="34"/>
        <v>10</v>
      </c>
      <c r="B58" s="56" t="s">
        <v>174</v>
      </c>
      <c r="C58" s="74" t="s">
        <v>217</v>
      </c>
      <c r="D58" s="33"/>
      <c r="E58" s="33">
        <f t="shared" si="35"/>
        <v>1200</v>
      </c>
      <c r="F58" s="33"/>
      <c r="G58" s="33"/>
      <c r="H58" s="33"/>
      <c r="I58" s="33">
        <f t="shared" si="36"/>
        <v>1200</v>
      </c>
      <c r="J58" s="33"/>
      <c r="K58" s="33">
        <f t="shared" si="37"/>
        <v>1200</v>
      </c>
      <c r="L58" s="63">
        <v>0</v>
      </c>
      <c r="M58" s="63"/>
      <c r="N58" s="63"/>
      <c r="O58" s="63"/>
      <c r="P58" s="20"/>
      <c r="Q58" s="33">
        <v>1200</v>
      </c>
      <c r="R58" s="20"/>
      <c r="S58" s="20"/>
      <c r="T58" s="20"/>
      <c r="U58" s="20"/>
      <c r="V58" s="20"/>
      <c r="W58" s="20"/>
      <c r="X58" s="20"/>
      <c r="Y58" s="6" t="s">
        <v>164</v>
      </c>
    </row>
    <row r="59" spans="1:25">
      <c r="B59" s="56" t="s">
        <v>174</v>
      </c>
      <c r="C59" s="74" t="s">
        <v>192</v>
      </c>
      <c r="D59" s="33"/>
      <c r="E59" s="33">
        <f t="shared" si="35"/>
        <v>7800</v>
      </c>
      <c r="F59" s="33">
        <v>800</v>
      </c>
      <c r="G59" s="33">
        <v>800</v>
      </c>
      <c r="H59" s="33">
        <v>800</v>
      </c>
      <c r="I59" s="33">
        <f t="shared" si="36"/>
        <v>5850</v>
      </c>
      <c r="J59" s="33">
        <v>5708</v>
      </c>
      <c r="K59" s="33">
        <f t="shared" si="37"/>
        <v>142</v>
      </c>
      <c r="L59" s="63">
        <f t="shared" si="38"/>
        <v>0.97572649572649572</v>
      </c>
      <c r="M59" s="33">
        <v>650</v>
      </c>
      <c r="N59" s="33">
        <v>650</v>
      </c>
      <c r="O59" s="33">
        <v>650</v>
      </c>
      <c r="P59" s="33">
        <v>650</v>
      </c>
      <c r="Q59" s="33">
        <v>650</v>
      </c>
      <c r="R59" s="33">
        <v>650</v>
      </c>
      <c r="S59" s="33">
        <v>650</v>
      </c>
      <c r="T59" s="33">
        <v>650</v>
      </c>
      <c r="U59" s="33">
        <v>650</v>
      </c>
      <c r="V59" s="33">
        <v>650</v>
      </c>
      <c r="W59" s="33">
        <v>650</v>
      </c>
      <c r="X59" s="33">
        <v>650</v>
      </c>
      <c r="Y59" s="6" t="s">
        <v>164</v>
      </c>
    </row>
    <row r="60" spans="1:25" ht="15.75">
      <c r="B60" s="56" t="s">
        <v>174</v>
      </c>
      <c r="C60" s="34" t="s">
        <v>214</v>
      </c>
      <c r="D60" s="33"/>
      <c r="E60" s="33">
        <v>0</v>
      </c>
      <c r="F60" s="33">
        <v>0</v>
      </c>
      <c r="G60" s="33">
        <v>0</v>
      </c>
      <c r="H60" s="33">
        <v>0</v>
      </c>
      <c r="I60" s="33">
        <f t="shared" ref="I60:I61" si="40">SUM(M60:O60)</f>
        <v>0</v>
      </c>
      <c r="J60" s="33">
        <v>33424</v>
      </c>
      <c r="K60" s="33">
        <f t="shared" ref="K60:K61" si="41">I60-J60</f>
        <v>-33424</v>
      </c>
      <c r="L60" s="63">
        <v>0</v>
      </c>
      <c r="M60" s="63"/>
      <c r="N60" s="63"/>
      <c r="O60" s="63"/>
      <c r="P60" s="20"/>
      <c r="Q60" s="20"/>
      <c r="R60" s="20"/>
      <c r="S60" s="20"/>
      <c r="T60" s="20"/>
      <c r="U60" s="20"/>
      <c r="V60" s="20"/>
      <c r="W60" s="20"/>
      <c r="X60" s="20"/>
      <c r="Y60" s="6" t="s">
        <v>178</v>
      </c>
    </row>
    <row r="61" spans="1:25" ht="15.75">
      <c r="B61" s="56" t="s">
        <v>174</v>
      </c>
      <c r="C61" s="34" t="s">
        <v>216</v>
      </c>
      <c r="D61" s="33"/>
      <c r="E61" s="33">
        <f t="shared" si="35"/>
        <v>0</v>
      </c>
      <c r="F61" s="33">
        <v>0</v>
      </c>
      <c r="G61" s="33">
        <v>0</v>
      </c>
      <c r="H61" s="33">
        <v>0</v>
      </c>
      <c r="I61" s="33">
        <f t="shared" si="40"/>
        <v>0</v>
      </c>
      <c r="J61" s="33">
        <v>2516</v>
      </c>
      <c r="K61" s="33">
        <f t="shared" si="41"/>
        <v>-2516</v>
      </c>
      <c r="L61" s="63">
        <v>0</v>
      </c>
      <c r="M61" s="63"/>
      <c r="N61" s="63"/>
      <c r="O61" s="63"/>
      <c r="P61" s="20"/>
      <c r="Q61" s="20"/>
      <c r="R61" s="20"/>
      <c r="S61" s="20"/>
      <c r="T61" s="20"/>
      <c r="U61" s="20"/>
      <c r="V61" s="20"/>
      <c r="W61" s="20"/>
      <c r="X61" s="20"/>
      <c r="Y61" s="6" t="s">
        <v>164</v>
      </c>
    </row>
    <row r="62" spans="1:25" ht="15.75" hidden="1">
      <c r="B62" s="56" t="s">
        <v>174</v>
      </c>
      <c r="C62" s="86" t="s">
        <v>193</v>
      </c>
      <c r="D62" s="58"/>
      <c r="E62" s="58" t="e">
        <f>SUM(E63:E65)</f>
        <v>#VALUE!</v>
      </c>
      <c r="F62" s="58" t="e">
        <f>SUM(F63:F65)</f>
        <v>#VALUE!</v>
      </c>
      <c r="G62" s="58" t="e">
        <f>SUM(G63:G65)</f>
        <v>#VALUE!</v>
      </c>
      <c r="H62" s="58" t="e">
        <f>SUM(H63:H65)</f>
        <v>#VALUE!</v>
      </c>
      <c r="I62" s="58"/>
      <c r="J62" s="58"/>
      <c r="K62" s="33">
        <f t="shared" si="37"/>
        <v>0</v>
      </c>
      <c r="L62" s="63" t="e">
        <f t="shared" si="38"/>
        <v>#DIV/0!</v>
      </c>
      <c r="M62" s="63"/>
      <c r="N62" s="63"/>
      <c r="O62" s="63"/>
      <c r="P62" s="14" t="e">
        <f t="shared" ref="P62:X62" si="42">SUM(P63:P65)</f>
        <v>#VALUE!</v>
      </c>
      <c r="Q62" s="14" t="e">
        <f t="shared" si="42"/>
        <v>#VALUE!</v>
      </c>
      <c r="R62" s="14" t="e">
        <f t="shared" si="42"/>
        <v>#VALUE!</v>
      </c>
      <c r="S62" s="14" t="e">
        <f t="shared" si="42"/>
        <v>#VALUE!</v>
      </c>
      <c r="T62" s="14" t="e">
        <f t="shared" si="42"/>
        <v>#VALUE!</v>
      </c>
      <c r="U62" s="14" t="e">
        <f t="shared" si="42"/>
        <v>#VALUE!</v>
      </c>
      <c r="V62" s="14" t="e">
        <f t="shared" si="42"/>
        <v>#VALUE!</v>
      </c>
      <c r="W62" s="14" t="e">
        <f t="shared" si="42"/>
        <v>#VALUE!</v>
      </c>
      <c r="X62" s="14" t="e">
        <f t="shared" si="42"/>
        <v>#VALUE!</v>
      </c>
    </row>
    <row r="63" spans="1:25" hidden="1">
      <c r="A63" s="6">
        <v>1</v>
      </c>
      <c r="B63" s="56" t="s">
        <v>174</v>
      </c>
      <c r="C63" s="87" t="s">
        <v>177</v>
      </c>
      <c r="D63" s="62"/>
      <c r="E63" s="62" t="e">
        <f t="shared" ref="E63:E65" si="43">SUM(F63:X63)</f>
        <v>#VALUE!</v>
      </c>
      <c r="F63" s="88" t="e">
        <f>SUMIF('[2]План ЗП'!$A$8:$A$1071,' витрати'!$B63,'[2]План ЗП'!DH$8:DH$1071)</f>
        <v>#VALUE!</v>
      </c>
      <c r="G63" s="88" t="e">
        <f>SUMIF('[2]План ЗП'!$A$8:$A$1071,' витрати'!$B63,'[2]План ЗП'!DI$8:DI$1071)</f>
        <v>#VALUE!</v>
      </c>
      <c r="H63" s="88" t="e">
        <f>SUMIF('[2]План ЗП'!$A$8:$A$1071,' витрати'!$B63,'[2]План ЗП'!DJ$8:DJ$1071)</f>
        <v>#VALUE!</v>
      </c>
      <c r="I63" s="88"/>
      <c r="J63" s="88"/>
      <c r="K63" s="33">
        <f t="shared" si="37"/>
        <v>0</v>
      </c>
      <c r="L63" s="63" t="e">
        <f t="shared" si="38"/>
        <v>#DIV/0!</v>
      </c>
      <c r="M63" s="63"/>
      <c r="N63" s="63"/>
      <c r="O63" s="63"/>
      <c r="P63" s="23" t="e">
        <f>SUMIF('[2]План ЗП'!$A$8:$A$1071,' витрати'!$B63,'[2]План ЗП'!DK$8:DK$1071)</f>
        <v>#VALUE!</v>
      </c>
      <c r="Q63" s="23" t="e">
        <f>SUMIF('[2]План ЗП'!$A$8:$A$1071,' витрати'!$B63,'[2]План ЗП'!DL$8:DL$1071)</f>
        <v>#VALUE!</v>
      </c>
      <c r="R63" s="23" t="e">
        <f>SUMIF('[2]План ЗП'!$A$8:$A$1071,' витрати'!$B63,'[2]План ЗП'!DM$8:DM$1071)</f>
        <v>#VALUE!</v>
      </c>
      <c r="S63" s="23" t="e">
        <f>SUMIF('[2]План ЗП'!$A$8:$A$1071,' витрати'!$B63,'[2]План ЗП'!DN$8:DN$1071)</f>
        <v>#VALUE!</v>
      </c>
      <c r="T63" s="23" t="e">
        <f>SUMIF('[2]План ЗП'!$A$8:$A$1071,' витрати'!$B63,'[2]План ЗП'!DO$8:DO$1071)</f>
        <v>#VALUE!</v>
      </c>
      <c r="U63" s="23" t="e">
        <f>SUMIF('[2]План ЗП'!$A$8:$A$1071,' витрати'!$B63,'[2]План ЗП'!DP$8:DP$1071)</f>
        <v>#VALUE!</v>
      </c>
      <c r="V63" s="23" t="e">
        <f>SUMIF('[2]План ЗП'!$A$8:$A$1071,' витрати'!$B63,'[2]План ЗП'!DQ$8:DQ$1071)</f>
        <v>#VALUE!</v>
      </c>
      <c r="W63" s="23" t="e">
        <f>SUMIF('[2]План ЗП'!$A$8:$A$1071,' витрати'!$B63,'[2]План ЗП'!DR$8:DR$1071)</f>
        <v>#VALUE!</v>
      </c>
      <c r="X63" s="23" t="e">
        <f>SUMIF('[2]План ЗП'!$A$8:$A$1071,' витрати'!$B63,'[2]План ЗП'!DS$8:DS$1071)</f>
        <v>#VALUE!</v>
      </c>
      <c r="Y63" s="6" t="s">
        <v>178</v>
      </c>
    </row>
    <row r="64" spans="1:25" hidden="1">
      <c r="A64" s="6">
        <f t="shared" ref="A64:A65" si="44">A63+1</f>
        <v>2</v>
      </c>
      <c r="B64" s="56" t="s">
        <v>174</v>
      </c>
      <c r="C64" s="87" t="s">
        <v>179</v>
      </c>
      <c r="D64" s="62"/>
      <c r="E64" s="62" t="e">
        <f t="shared" si="43"/>
        <v>#VALUE!</v>
      </c>
      <c r="F64" s="88" t="e">
        <f>SUMIF('[2]План ЗП'!$A$8:$A$1071,' витрати'!$B64,'[2]План ЗП'!DU$8:DU$1071)</f>
        <v>#VALUE!</v>
      </c>
      <c r="G64" s="88" t="e">
        <f>SUMIF('[2]План ЗП'!$A$8:$A$1071,' витрати'!$B64,'[2]План ЗП'!DV$8:DV$1071)</f>
        <v>#VALUE!</v>
      </c>
      <c r="H64" s="88" t="e">
        <f>SUMIF('[2]План ЗП'!$A$8:$A$1071,' витрати'!$B64,'[2]План ЗП'!DW$8:DW$1071)</f>
        <v>#VALUE!</v>
      </c>
      <c r="I64" s="88"/>
      <c r="J64" s="88"/>
      <c r="K64" s="33">
        <f t="shared" si="37"/>
        <v>0</v>
      </c>
      <c r="L64" s="63" t="e">
        <f t="shared" si="38"/>
        <v>#DIV/0!</v>
      </c>
      <c r="M64" s="63"/>
      <c r="N64" s="63"/>
      <c r="O64" s="63"/>
      <c r="P64" s="23" t="e">
        <f>SUMIF('[2]План ЗП'!$A$8:$A$1071,' витрати'!$B64,'[2]План ЗП'!DX$8:DX$1071)</f>
        <v>#VALUE!</v>
      </c>
      <c r="Q64" s="23" t="e">
        <f>SUMIF('[2]План ЗП'!$A$8:$A$1071,' витрати'!$B64,'[2]План ЗП'!DY$8:DY$1071)</f>
        <v>#VALUE!</v>
      </c>
      <c r="R64" s="23" t="e">
        <f>SUMIF('[2]План ЗП'!$A$8:$A$1071,' витрати'!$B64,'[2]План ЗП'!DZ$8:DZ$1071)</f>
        <v>#VALUE!</v>
      </c>
      <c r="S64" s="23" t="e">
        <f>SUMIF('[2]План ЗП'!$A$8:$A$1071,' витрати'!$B64,'[2]План ЗП'!EA$8:EA$1071)</f>
        <v>#VALUE!</v>
      </c>
      <c r="T64" s="23" t="e">
        <f>SUMIF('[2]План ЗП'!$A$8:$A$1071,' витрати'!$B64,'[2]План ЗП'!EB$8:EB$1071)</f>
        <v>#VALUE!</v>
      </c>
      <c r="U64" s="23" t="e">
        <f>SUMIF('[2]План ЗП'!$A$8:$A$1071,' витрати'!$B64,'[2]План ЗП'!EC$8:EC$1071)</f>
        <v>#VALUE!</v>
      </c>
      <c r="V64" s="23" t="e">
        <f>SUMIF('[2]План ЗП'!$A$8:$A$1071,' витрати'!$B64,'[2]План ЗП'!ED$8:ED$1071)</f>
        <v>#VALUE!</v>
      </c>
      <c r="W64" s="23" t="e">
        <f>SUMIF('[2]План ЗП'!$A$8:$A$1071,' витрати'!$B64,'[2]План ЗП'!EE$8:EE$1071)</f>
        <v>#VALUE!</v>
      </c>
      <c r="X64" s="23" t="e">
        <f>SUMIF('[2]План ЗП'!$A$8:$A$1071,' витрати'!$B64,'[2]План ЗП'!EF$8:EF$1071)</f>
        <v>#VALUE!</v>
      </c>
      <c r="Y64" s="6" t="s">
        <v>180</v>
      </c>
    </row>
    <row r="65" spans="1:25" hidden="1">
      <c r="A65" s="6">
        <f t="shared" si="44"/>
        <v>3</v>
      </c>
      <c r="B65" s="56" t="s">
        <v>174</v>
      </c>
      <c r="C65" s="89"/>
      <c r="D65" s="62"/>
      <c r="E65" s="62" t="e">
        <f t="shared" si="43"/>
        <v>#DIV/0!</v>
      </c>
      <c r="F65" s="67"/>
      <c r="G65" s="67"/>
      <c r="H65" s="67"/>
      <c r="I65" s="67"/>
      <c r="J65" s="67"/>
      <c r="K65" s="33">
        <f t="shared" si="37"/>
        <v>0</v>
      </c>
      <c r="L65" s="63" t="e">
        <f t="shared" si="38"/>
        <v>#DIV/0!</v>
      </c>
      <c r="M65" s="63"/>
      <c r="N65" s="63"/>
      <c r="O65" s="63"/>
      <c r="P65" s="15"/>
      <c r="Q65" s="15"/>
      <c r="R65" s="15"/>
      <c r="S65" s="15"/>
      <c r="T65" s="15"/>
      <c r="U65" s="15"/>
      <c r="V65" s="15"/>
      <c r="W65" s="15"/>
      <c r="X65" s="15"/>
    </row>
    <row r="66" spans="1:25">
      <c r="B66" s="56" t="s">
        <v>174</v>
      </c>
      <c r="C66" s="74" t="s">
        <v>242</v>
      </c>
      <c r="D66" s="33"/>
      <c r="E66" s="33"/>
      <c r="F66" s="33"/>
      <c r="G66" s="33"/>
      <c r="H66" s="33"/>
      <c r="I66" s="33"/>
      <c r="J66" s="33">
        <v>76250</v>
      </c>
      <c r="K66" s="33">
        <f t="shared" ref="K66" si="45">I66-J66</f>
        <v>-76250</v>
      </c>
      <c r="L66" s="63">
        <v>0</v>
      </c>
      <c r="M66" s="63"/>
      <c r="N66" s="63"/>
      <c r="O66" s="63"/>
      <c r="P66" s="20"/>
      <c r="Q66" s="20"/>
      <c r="R66" s="20"/>
      <c r="S66" s="20"/>
      <c r="T66" s="20"/>
      <c r="U66" s="20"/>
      <c r="V66" s="20"/>
      <c r="W66" s="20"/>
      <c r="X66" s="20"/>
      <c r="Y66" s="6" t="s">
        <v>178</v>
      </c>
    </row>
    <row r="67" spans="1:25" ht="15.75">
      <c r="B67" s="56"/>
      <c r="C67" s="84" t="s">
        <v>29</v>
      </c>
      <c r="D67" s="84"/>
      <c r="E67" s="79">
        <f>SUM(E68:E77)</f>
        <v>559200</v>
      </c>
      <c r="F67" s="78">
        <f t="shared" ref="F67:X67" si="46">SUM(F68:F74)</f>
        <v>36600</v>
      </c>
      <c r="G67" s="78">
        <f t="shared" si="46"/>
        <v>36600</v>
      </c>
      <c r="H67" s="78">
        <f t="shared" si="46"/>
        <v>56600</v>
      </c>
      <c r="I67" s="78">
        <f>SUM(I68:I70)</f>
        <v>339400</v>
      </c>
      <c r="J67" s="78">
        <f>SUM(J68:J74)</f>
        <v>296744</v>
      </c>
      <c r="K67" s="78">
        <f>I67-J67</f>
        <v>42656</v>
      </c>
      <c r="L67" s="80">
        <f>J67/I67</f>
        <v>0.87431938715380086</v>
      </c>
      <c r="M67" s="31">
        <f t="shared" si="46"/>
        <v>36600</v>
      </c>
      <c r="N67" s="31">
        <f t="shared" si="46"/>
        <v>36600</v>
      </c>
      <c r="O67" s="31">
        <f t="shared" si="46"/>
        <v>36600</v>
      </c>
      <c r="P67" s="31">
        <f t="shared" si="46"/>
        <v>36600</v>
      </c>
      <c r="Q67" s="31">
        <f t="shared" si="46"/>
        <v>36600</v>
      </c>
      <c r="R67" s="31">
        <f t="shared" si="46"/>
        <v>36600</v>
      </c>
      <c r="S67" s="31">
        <f t="shared" si="46"/>
        <v>36600</v>
      </c>
      <c r="T67" s="31">
        <f t="shared" si="46"/>
        <v>36600</v>
      </c>
      <c r="U67" s="31">
        <f t="shared" si="46"/>
        <v>46600</v>
      </c>
      <c r="V67" s="31">
        <f t="shared" si="46"/>
        <v>36600</v>
      </c>
      <c r="W67" s="31">
        <f t="shared" si="46"/>
        <v>146600</v>
      </c>
      <c r="X67" s="31">
        <f t="shared" si="46"/>
        <v>36600</v>
      </c>
    </row>
    <row r="68" spans="1:25" ht="15.75" customHeight="1">
      <c r="B68" s="56"/>
      <c r="C68" s="74" t="s">
        <v>194</v>
      </c>
      <c r="D68" s="33"/>
      <c r="E68" s="33">
        <f>SUM(M68:O68,P68:R68,S68:U68,V68:X68)</f>
        <v>120000</v>
      </c>
      <c r="F68" s="33"/>
      <c r="G68" s="33"/>
      <c r="H68" s="33">
        <v>20000</v>
      </c>
      <c r="I68" s="33">
        <f>SUM(M68:U68)</f>
        <v>10000</v>
      </c>
      <c r="J68" s="33">
        <v>11917</v>
      </c>
      <c r="K68" s="33">
        <v>0</v>
      </c>
      <c r="L68" s="63">
        <v>0</v>
      </c>
      <c r="M68" s="33"/>
      <c r="N68" s="33"/>
      <c r="O68" s="33"/>
      <c r="P68" s="33"/>
      <c r="Q68" s="33"/>
      <c r="R68" s="33"/>
      <c r="S68" s="33"/>
      <c r="T68" s="33"/>
      <c r="U68" s="33">
        <v>10000</v>
      </c>
      <c r="V68" s="33"/>
      <c r="W68" s="33">
        <v>110000</v>
      </c>
      <c r="X68" s="33"/>
      <c r="Y68" s="6" t="s">
        <v>195</v>
      </c>
    </row>
    <row r="69" spans="1:25" ht="15.75" customHeight="1">
      <c r="B69" s="56"/>
      <c r="C69" s="74" t="s">
        <v>196</v>
      </c>
      <c r="D69" s="33"/>
      <c r="E69" s="33">
        <f t="shared" ref="E69:E70" si="47">SUM(M69:O69,P69:R69,S69:U69,V69:X69)</f>
        <v>360000</v>
      </c>
      <c r="F69" s="33">
        <v>30000</v>
      </c>
      <c r="G69" s="33">
        <v>30000</v>
      </c>
      <c r="H69" s="33">
        <v>30000</v>
      </c>
      <c r="I69" s="33">
        <f>SUM(M69:U69)</f>
        <v>270000</v>
      </c>
      <c r="J69" s="33">
        <v>190611</v>
      </c>
      <c r="K69" s="33">
        <f t="shared" ref="K69:K71" si="48">I69-J69</f>
        <v>79389</v>
      </c>
      <c r="L69" s="63">
        <f t="shared" ref="L69:L70" si="49">J69/I69</f>
        <v>0.70596666666666663</v>
      </c>
      <c r="M69" s="33">
        <v>30000</v>
      </c>
      <c r="N69" s="33">
        <v>30000</v>
      </c>
      <c r="O69" s="33">
        <v>30000</v>
      </c>
      <c r="P69" s="33">
        <v>30000</v>
      </c>
      <c r="Q69" s="33">
        <v>30000</v>
      </c>
      <c r="R69" s="33">
        <v>30000</v>
      </c>
      <c r="S69" s="33">
        <v>30000</v>
      </c>
      <c r="T69" s="33">
        <v>30000</v>
      </c>
      <c r="U69" s="33">
        <v>30000</v>
      </c>
      <c r="V69" s="33">
        <v>30000</v>
      </c>
      <c r="W69" s="33">
        <v>30000</v>
      </c>
      <c r="X69" s="33">
        <v>30000</v>
      </c>
      <c r="Y69" s="6" t="s">
        <v>195</v>
      </c>
    </row>
    <row r="70" spans="1:25">
      <c r="B70" s="56"/>
      <c r="C70" s="74" t="s">
        <v>197</v>
      </c>
      <c r="D70" s="33"/>
      <c r="E70" s="33">
        <f t="shared" si="47"/>
        <v>79200</v>
      </c>
      <c r="F70" s="33">
        <v>6600</v>
      </c>
      <c r="G70" s="33">
        <v>6600</v>
      </c>
      <c r="H70" s="33">
        <v>6600</v>
      </c>
      <c r="I70" s="33">
        <f>SUM(M70:U70)</f>
        <v>59400</v>
      </c>
      <c r="J70" s="33">
        <v>61614</v>
      </c>
      <c r="K70" s="33">
        <f t="shared" si="48"/>
        <v>-2214</v>
      </c>
      <c r="L70" s="63">
        <f t="shared" si="49"/>
        <v>1.0372727272727273</v>
      </c>
      <c r="M70" s="33">
        <v>6600</v>
      </c>
      <c r="N70" s="33">
        <v>6600</v>
      </c>
      <c r="O70" s="33">
        <v>6600</v>
      </c>
      <c r="P70" s="33">
        <v>6600</v>
      </c>
      <c r="Q70" s="33">
        <v>6600</v>
      </c>
      <c r="R70" s="33">
        <v>6600</v>
      </c>
      <c r="S70" s="33">
        <v>6600</v>
      </c>
      <c r="T70" s="33">
        <v>6600</v>
      </c>
      <c r="U70" s="33">
        <v>6600</v>
      </c>
      <c r="V70" s="33">
        <v>6600</v>
      </c>
      <c r="W70" s="33">
        <v>6600</v>
      </c>
      <c r="X70" s="33">
        <v>6600</v>
      </c>
      <c r="Y70" s="6" t="s">
        <v>195</v>
      </c>
    </row>
    <row r="71" spans="1:25">
      <c r="B71" s="56"/>
      <c r="C71" s="74" t="s">
        <v>243</v>
      </c>
      <c r="D71" s="33"/>
      <c r="E71" s="33">
        <f t="shared" ref="E71:E74" si="50">SUM(F71:X71)</f>
        <v>0</v>
      </c>
      <c r="F71" s="33"/>
      <c r="G71" s="33"/>
      <c r="H71" s="33"/>
      <c r="I71" s="33">
        <f t="shared" ref="I71:I77" si="51">SUM(P71:R71)</f>
        <v>0</v>
      </c>
      <c r="J71" s="33">
        <v>32602</v>
      </c>
      <c r="K71" s="33">
        <f t="shared" si="48"/>
        <v>-32602</v>
      </c>
      <c r="L71" s="33"/>
      <c r="M71" s="33"/>
      <c r="N71" s="33"/>
      <c r="O71" s="33"/>
      <c r="P71" s="20"/>
      <c r="Q71" s="20"/>
      <c r="R71" s="20"/>
      <c r="S71" s="20"/>
      <c r="T71" s="20"/>
      <c r="U71" s="20"/>
      <c r="V71" s="20"/>
      <c r="W71" s="20"/>
      <c r="X71" s="20"/>
      <c r="Y71" s="6" t="s">
        <v>195</v>
      </c>
    </row>
    <row r="72" spans="1:25" hidden="1">
      <c r="B72" s="56"/>
      <c r="C72" s="89"/>
      <c r="D72" s="62"/>
      <c r="E72" s="62">
        <f t="shared" si="50"/>
        <v>0</v>
      </c>
      <c r="F72" s="67"/>
      <c r="G72" s="67"/>
      <c r="H72" s="67"/>
      <c r="I72" s="33">
        <f t="shared" si="51"/>
        <v>0</v>
      </c>
      <c r="J72" s="67"/>
      <c r="K72" s="67"/>
      <c r="L72" s="67"/>
      <c r="M72" s="67"/>
      <c r="N72" s="67"/>
      <c r="O72" s="67"/>
      <c r="P72" s="15"/>
      <c r="Q72" s="15"/>
      <c r="R72" s="15"/>
      <c r="S72" s="15"/>
      <c r="T72" s="15"/>
      <c r="U72" s="15"/>
      <c r="V72" s="15"/>
      <c r="W72" s="15"/>
      <c r="X72" s="15"/>
    </row>
    <row r="73" spans="1:25" hidden="1">
      <c r="B73" s="56"/>
      <c r="C73" s="89"/>
      <c r="D73" s="62"/>
      <c r="E73" s="62">
        <f t="shared" si="50"/>
        <v>0</v>
      </c>
      <c r="F73" s="67"/>
      <c r="G73" s="67"/>
      <c r="H73" s="67"/>
      <c r="I73" s="33">
        <f t="shared" si="51"/>
        <v>0</v>
      </c>
      <c r="J73" s="67"/>
      <c r="K73" s="67"/>
      <c r="L73" s="67"/>
      <c r="M73" s="67"/>
      <c r="N73" s="67"/>
      <c r="O73" s="67"/>
      <c r="P73" s="15"/>
      <c r="Q73" s="15"/>
      <c r="R73" s="15"/>
      <c r="S73" s="15"/>
      <c r="T73" s="15"/>
      <c r="U73" s="15"/>
      <c r="V73" s="15"/>
      <c r="W73" s="15"/>
      <c r="X73" s="15"/>
    </row>
    <row r="74" spans="1:25" hidden="1">
      <c r="B74" s="56"/>
      <c r="C74" s="89"/>
      <c r="D74" s="62"/>
      <c r="E74" s="62">
        <f t="shared" si="50"/>
        <v>0</v>
      </c>
      <c r="F74" s="67"/>
      <c r="G74" s="67"/>
      <c r="H74" s="67"/>
      <c r="I74" s="33">
        <f t="shared" si="51"/>
        <v>0</v>
      </c>
      <c r="J74" s="67"/>
      <c r="K74" s="67"/>
      <c r="L74" s="67"/>
      <c r="M74" s="67"/>
      <c r="N74" s="67"/>
      <c r="O74" s="67"/>
      <c r="P74" s="15"/>
      <c r="Q74" s="15"/>
      <c r="R74" s="15"/>
      <c r="S74" s="15"/>
      <c r="T74" s="15"/>
      <c r="U74" s="15"/>
      <c r="V74" s="15"/>
      <c r="W74" s="15"/>
      <c r="X74" s="15"/>
    </row>
    <row r="75" spans="1:25" ht="15.75" hidden="1">
      <c r="B75" s="56"/>
      <c r="C75" s="86" t="s">
        <v>198</v>
      </c>
      <c r="D75" s="86"/>
      <c r="E75" s="58">
        <f t="shared" ref="E75:X75" si="52">E76</f>
        <v>0</v>
      </c>
      <c r="F75" s="58">
        <f t="shared" si="52"/>
        <v>0</v>
      </c>
      <c r="G75" s="58">
        <f t="shared" si="52"/>
        <v>0</v>
      </c>
      <c r="H75" s="58">
        <f t="shared" si="52"/>
        <v>0</v>
      </c>
      <c r="I75" s="33">
        <f t="shared" si="51"/>
        <v>0</v>
      </c>
      <c r="J75" s="58"/>
      <c r="K75" s="58"/>
      <c r="L75" s="58"/>
      <c r="M75" s="58"/>
      <c r="N75" s="58"/>
      <c r="O75" s="58"/>
      <c r="P75" s="14">
        <f t="shared" si="52"/>
        <v>0</v>
      </c>
      <c r="Q75" s="14">
        <f t="shared" si="52"/>
        <v>0</v>
      </c>
      <c r="R75" s="14">
        <f t="shared" si="52"/>
        <v>0</v>
      </c>
      <c r="S75" s="14">
        <f t="shared" si="52"/>
        <v>0</v>
      </c>
      <c r="T75" s="14">
        <f t="shared" si="52"/>
        <v>0</v>
      </c>
      <c r="U75" s="14">
        <f t="shared" si="52"/>
        <v>0</v>
      </c>
      <c r="V75" s="14">
        <f t="shared" si="52"/>
        <v>0</v>
      </c>
      <c r="W75" s="14">
        <f t="shared" si="52"/>
        <v>0</v>
      </c>
      <c r="X75" s="14">
        <f t="shared" si="52"/>
        <v>0</v>
      </c>
    </row>
    <row r="76" spans="1:25" hidden="1">
      <c r="B76" s="56"/>
      <c r="C76" s="90"/>
      <c r="D76" s="62"/>
      <c r="E76" s="62">
        <f>SUM(F76:X76)</f>
        <v>0</v>
      </c>
      <c r="F76" s="67"/>
      <c r="G76" s="67"/>
      <c r="H76" s="67"/>
      <c r="I76" s="33">
        <f t="shared" si="51"/>
        <v>0</v>
      </c>
      <c r="J76" s="67"/>
      <c r="K76" s="67"/>
      <c r="L76" s="67"/>
      <c r="M76" s="67"/>
      <c r="N76" s="67"/>
      <c r="O76" s="67"/>
      <c r="P76" s="15"/>
      <c r="Q76" s="15"/>
      <c r="R76" s="15"/>
      <c r="S76" s="15"/>
      <c r="T76" s="15"/>
      <c r="U76" s="15"/>
      <c r="V76" s="15"/>
      <c r="W76" s="15"/>
      <c r="X76" s="15"/>
    </row>
    <row r="77" spans="1:25" ht="15.75" hidden="1">
      <c r="B77" s="56"/>
      <c r="C77" s="86" t="s">
        <v>199</v>
      </c>
      <c r="D77" s="86"/>
      <c r="E77" s="62">
        <f>SUM(F77:X77)</f>
        <v>0</v>
      </c>
      <c r="F77" s="67"/>
      <c r="G77" s="67"/>
      <c r="H77" s="67"/>
      <c r="I77" s="33">
        <f t="shared" si="51"/>
        <v>0</v>
      </c>
      <c r="J77" s="67"/>
      <c r="K77" s="67"/>
      <c r="L77" s="67"/>
      <c r="M77" s="67"/>
      <c r="N77" s="67"/>
      <c r="O77" s="67"/>
      <c r="P77" s="15"/>
      <c r="Q77" s="15"/>
      <c r="R77" s="15"/>
      <c r="S77" s="15"/>
      <c r="T77" s="15"/>
      <c r="U77" s="15"/>
      <c r="V77" s="15"/>
      <c r="W77" s="15"/>
      <c r="X77" s="15"/>
    </row>
    <row r="78" spans="1:25" ht="15.75">
      <c r="B78" s="56"/>
      <c r="C78" s="68" t="s">
        <v>200</v>
      </c>
      <c r="D78" s="68"/>
      <c r="E78" s="70">
        <f>E32+E34+E48+E67+1</f>
        <v>155282564</v>
      </c>
      <c r="F78" s="69">
        <f>F32+F34+F48+F67+1</f>
        <v>7645913</v>
      </c>
      <c r="G78" s="69">
        <f>G32+G34+G48+G67+1</f>
        <v>7810198</v>
      </c>
      <c r="H78" s="69">
        <f>H32+H34+H48+H67+1</f>
        <v>7038874</v>
      </c>
      <c r="I78" s="69">
        <f>I32+I34+I48+I67</f>
        <v>115417716</v>
      </c>
      <c r="J78" s="70">
        <f>J32+J34+J48+J67</f>
        <v>91609267</v>
      </c>
      <c r="K78" s="69">
        <f>I78-J78</f>
        <v>23808449</v>
      </c>
      <c r="L78" s="71">
        <f>J78/I78</f>
        <v>0.79371928482798948</v>
      </c>
      <c r="M78" s="18">
        <f>M32+M34+M48+M67</f>
        <v>11858835</v>
      </c>
      <c r="N78" s="18">
        <f t="shared" ref="N78:O78" si="53">N32+N34+N48+N67</f>
        <v>11479768</v>
      </c>
      <c r="O78" s="18">
        <f t="shared" si="53"/>
        <v>11676098</v>
      </c>
      <c r="P78" s="18">
        <f t="shared" ref="P78:X78" si="54">P32+P34+P48+P67</f>
        <v>12655393</v>
      </c>
      <c r="Q78" s="18">
        <f t="shared" si="54"/>
        <v>12989867</v>
      </c>
      <c r="R78" s="18">
        <f t="shared" si="54"/>
        <v>12431777</v>
      </c>
      <c r="S78" s="18">
        <f t="shared" si="54"/>
        <v>13683075</v>
      </c>
      <c r="T78" s="18">
        <f t="shared" si="54"/>
        <v>14474564</v>
      </c>
      <c r="U78" s="18">
        <f t="shared" si="54"/>
        <v>14168339</v>
      </c>
      <c r="V78" s="18">
        <f t="shared" si="54"/>
        <v>14419948</v>
      </c>
      <c r="W78" s="18">
        <f t="shared" si="54"/>
        <v>11626306</v>
      </c>
      <c r="X78" s="18">
        <f t="shared" si="54"/>
        <v>13818603</v>
      </c>
    </row>
    <row r="79" spans="1:25">
      <c r="B79" s="56"/>
      <c r="C79" s="91"/>
      <c r="D79" s="91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19"/>
      <c r="Q79" s="19"/>
      <c r="R79" s="19"/>
      <c r="S79" s="19"/>
      <c r="T79" s="19"/>
      <c r="U79" s="19"/>
      <c r="V79" s="19"/>
      <c r="W79" s="19"/>
      <c r="X79" s="19"/>
    </row>
    <row r="80" spans="1:25" ht="15.75">
      <c r="B80" s="56"/>
      <c r="C80" s="92" t="s">
        <v>201</v>
      </c>
      <c r="D80" s="92"/>
      <c r="E80" s="93">
        <f>E19-E78</f>
        <v>7570285</v>
      </c>
      <c r="F80" s="93">
        <f t="shared" ref="F80:H80" si="55">F19-F78</f>
        <v>-13899</v>
      </c>
      <c r="G80" s="93">
        <f t="shared" si="55"/>
        <v>-672727</v>
      </c>
      <c r="H80" s="93">
        <f t="shared" si="55"/>
        <v>1176767</v>
      </c>
      <c r="I80" s="93">
        <f>I19-I78</f>
        <v>5790822</v>
      </c>
      <c r="J80" s="93">
        <f>J19-J78</f>
        <v>7141396</v>
      </c>
      <c r="K80" s="93">
        <f>K19-K78</f>
        <v>-1350575</v>
      </c>
      <c r="L80" s="94">
        <f>J80/I80</f>
        <v>1.2332266472704565</v>
      </c>
      <c r="M80" s="246">
        <f>M7-M78</f>
        <v>380597</v>
      </c>
      <c r="N80" s="246">
        <f t="shared" ref="N80:X80" si="56">N7-N78</f>
        <v>155144</v>
      </c>
      <c r="O80" s="246">
        <f t="shared" si="56"/>
        <v>1402333</v>
      </c>
      <c r="P80" s="246">
        <f t="shared" si="56"/>
        <v>806427</v>
      </c>
      <c r="Q80" s="246">
        <f t="shared" si="56"/>
        <v>221427</v>
      </c>
      <c r="R80" s="246">
        <f t="shared" si="56"/>
        <v>414906</v>
      </c>
      <c r="S80" s="246">
        <f t="shared" si="56"/>
        <v>643335</v>
      </c>
      <c r="T80" s="246">
        <f t="shared" si="56"/>
        <v>682018</v>
      </c>
      <c r="U80" s="246">
        <f t="shared" si="56"/>
        <v>1084635</v>
      </c>
      <c r="V80" s="246">
        <f t="shared" si="56"/>
        <v>-100650</v>
      </c>
      <c r="W80" s="246">
        <f t="shared" si="56"/>
        <v>1146432</v>
      </c>
      <c r="X80" s="246">
        <f t="shared" si="56"/>
        <v>733672</v>
      </c>
    </row>
    <row r="81" spans="2:24" hidden="1">
      <c r="B81" s="56"/>
      <c r="C81" s="91"/>
      <c r="D81" s="91"/>
      <c r="E81" s="35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19"/>
      <c r="Q81" s="19"/>
      <c r="R81" s="19"/>
      <c r="S81" s="19"/>
      <c r="T81" s="19"/>
      <c r="U81" s="19"/>
      <c r="V81" s="19"/>
      <c r="W81" s="19"/>
      <c r="X81" s="19"/>
    </row>
    <row r="82" spans="2:24" ht="15.75" hidden="1">
      <c r="B82" s="56"/>
      <c r="C82" s="86" t="s">
        <v>202</v>
      </c>
      <c r="D82" s="86"/>
      <c r="E82" s="58">
        <f t="shared" ref="E82:X82" si="57">E83+E84</f>
        <v>0</v>
      </c>
      <c r="F82" s="58">
        <f t="shared" si="57"/>
        <v>0</v>
      </c>
      <c r="G82" s="58">
        <f t="shared" si="57"/>
        <v>0</v>
      </c>
      <c r="H82" s="58">
        <f t="shared" si="57"/>
        <v>0</v>
      </c>
      <c r="I82" s="58"/>
      <c r="J82" s="58"/>
      <c r="K82" s="58"/>
      <c r="L82" s="58"/>
      <c r="M82" s="58"/>
      <c r="N82" s="58"/>
      <c r="O82" s="58"/>
      <c r="P82" s="14">
        <f t="shared" si="57"/>
        <v>0</v>
      </c>
      <c r="Q82" s="14">
        <f t="shared" si="57"/>
        <v>0</v>
      </c>
      <c r="R82" s="14">
        <f t="shared" si="57"/>
        <v>0</v>
      </c>
      <c r="S82" s="14">
        <f t="shared" si="57"/>
        <v>0</v>
      </c>
      <c r="T82" s="14">
        <f t="shared" si="57"/>
        <v>0</v>
      </c>
      <c r="U82" s="14">
        <f t="shared" si="57"/>
        <v>0</v>
      </c>
      <c r="V82" s="14">
        <f t="shared" si="57"/>
        <v>0</v>
      </c>
      <c r="W82" s="14">
        <f t="shared" si="57"/>
        <v>0</v>
      </c>
      <c r="X82" s="14">
        <f t="shared" si="57"/>
        <v>0</v>
      </c>
    </row>
    <row r="83" spans="2:24" hidden="1">
      <c r="B83" s="56"/>
      <c r="C83" s="95" t="s">
        <v>203</v>
      </c>
      <c r="D83" s="95"/>
      <c r="E83" s="62">
        <f>SUM(F83:X83)</f>
        <v>0</v>
      </c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15"/>
      <c r="Q83" s="15"/>
      <c r="R83" s="15"/>
      <c r="S83" s="15"/>
      <c r="T83" s="15"/>
      <c r="U83" s="15"/>
      <c r="V83" s="15"/>
      <c r="W83" s="15"/>
      <c r="X83" s="15"/>
    </row>
    <row r="84" spans="2:24" ht="15.75" hidden="1">
      <c r="B84" s="56"/>
      <c r="C84" s="89"/>
      <c r="D84" s="96"/>
      <c r="E84" s="62">
        <f>SUM(F84:X84)</f>
        <v>0</v>
      </c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15"/>
      <c r="Q84" s="15"/>
      <c r="R84" s="15"/>
      <c r="S84" s="15"/>
      <c r="T84" s="15"/>
      <c r="U84" s="15"/>
      <c r="V84" s="15"/>
      <c r="W84" s="15"/>
      <c r="X84" s="15"/>
    </row>
    <row r="85" spans="2:24" ht="15.75" hidden="1">
      <c r="B85" s="56"/>
      <c r="C85" s="86" t="s">
        <v>204</v>
      </c>
      <c r="D85" s="86"/>
      <c r="E85" s="58">
        <f t="shared" ref="E85:X85" si="58">E86+E87+E88</f>
        <v>0</v>
      </c>
      <c r="F85" s="58">
        <f t="shared" si="58"/>
        <v>0</v>
      </c>
      <c r="G85" s="58">
        <f t="shared" si="58"/>
        <v>0</v>
      </c>
      <c r="H85" s="58">
        <f t="shared" si="58"/>
        <v>0</v>
      </c>
      <c r="I85" s="58"/>
      <c r="J85" s="58"/>
      <c r="K85" s="58"/>
      <c r="L85" s="58"/>
      <c r="M85" s="58"/>
      <c r="N85" s="58"/>
      <c r="O85" s="58"/>
      <c r="P85" s="14">
        <f t="shared" si="58"/>
        <v>0</v>
      </c>
      <c r="Q85" s="14">
        <f t="shared" si="58"/>
        <v>0</v>
      </c>
      <c r="R85" s="14">
        <f t="shared" si="58"/>
        <v>0</v>
      </c>
      <c r="S85" s="14">
        <f t="shared" si="58"/>
        <v>0</v>
      </c>
      <c r="T85" s="14">
        <f t="shared" si="58"/>
        <v>0</v>
      </c>
      <c r="U85" s="14">
        <f t="shared" si="58"/>
        <v>0</v>
      </c>
      <c r="V85" s="14">
        <f t="shared" si="58"/>
        <v>0</v>
      </c>
      <c r="W85" s="14">
        <f t="shared" si="58"/>
        <v>0</v>
      </c>
      <c r="X85" s="14">
        <f t="shared" si="58"/>
        <v>0</v>
      </c>
    </row>
    <row r="86" spans="2:24" hidden="1">
      <c r="B86" s="56"/>
      <c r="C86" s="89"/>
      <c r="D86" s="97"/>
      <c r="E86" s="35">
        <f>SUM(F86:X86)</f>
        <v>0</v>
      </c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15"/>
      <c r="Q86" s="15"/>
      <c r="R86" s="15"/>
      <c r="S86" s="15"/>
      <c r="T86" s="15"/>
      <c r="U86" s="15"/>
      <c r="V86" s="15"/>
      <c r="W86" s="15"/>
      <c r="X86" s="15"/>
    </row>
    <row r="87" spans="2:24" ht="15.75" hidden="1">
      <c r="B87" s="56"/>
      <c r="C87" s="89"/>
      <c r="D87" s="96"/>
      <c r="E87" s="35">
        <f>SUM(F87:X87)</f>
        <v>0</v>
      </c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15"/>
      <c r="Q87" s="15"/>
      <c r="R87" s="15"/>
      <c r="S87" s="15"/>
      <c r="T87" s="15"/>
      <c r="U87" s="15"/>
      <c r="V87" s="15"/>
      <c r="W87" s="15"/>
      <c r="X87" s="15"/>
    </row>
    <row r="88" spans="2:24" hidden="1">
      <c r="B88" s="56"/>
      <c r="C88" s="89"/>
      <c r="D88" s="98"/>
      <c r="E88" s="35">
        <f>SUM(F88:X88)</f>
        <v>0</v>
      </c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15"/>
      <c r="Q88" s="15"/>
      <c r="R88" s="15"/>
      <c r="S88" s="15"/>
      <c r="T88" s="15"/>
      <c r="U88" s="15"/>
      <c r="V88" s="15"/>
      <c r="W88" s="15"/>
      <c r="X88" s="15"/>
    </row>
    <row r="89" spans="2:24" ht="15.75" hidden="1">
      <c r="B89" s="56"/>
      <c r="C89" s="99" t="s">
        <v>205</v>
      </c>
      <c r="D89" s="99"/>
      <c r="E89" s="100" t="e">
        <f>E80-E82-E85+#REF!+#REF!</f>
        <v>#REF!</v>
      </c>
      <c r="F89" s="100" t="e">
        <f>F80-F82-F85+#REF!+#REF!</f>
        <v>#REF!</v>
      </c>
      <c r="G89" s="100" t="e">
        <f>G80-G82-G85+#REF!+#REF!</f>
        <v>#REF!</v>
      </c>
      <c r="H89" s="100" t="e">
        <f>H80-H82-H85+#REF!+#REF!</f>
        <v>#REF!</v>
      </c>
      <c r="I89" s="100" t="e">
        <f>SUM(F89:H89)</f>
        <v>#REF!</v>
      </c>
      <c r="J89" s="100"/>
      <c r="K89" s="100"/>
      <c r="L89" s="100"/>
      <c r="M89" s="100"/>
      <c r="N89" s="100"/>
      <c r="O89" s="100"/>
      <c r="P89" s="24" t="e">
        <f>P80-P82-P85+#REF!+#REF!</f>
        <v>#REF!</v>
      </c>
      <c r="Q89" s="24" t="e">
        <f>Q80-Q82-Q85+#REF!+#REF!</f>
        <v>#REF!</v>
      </c>
      <c r="R89" s="24" t="e">
        <f>R80-R82-R85+#REF!+#REF!</f>
        <v>#REF!</v>
      </c>
      <c r="S89" s="24" t="e">
        <f>S80-S82-S85+#REF!+#REF!</f>
        <v>#REF!</v>
      </c>
      <c r="T89" s="24" t="e">
        <f>T80-T82-T85+#REF!+#REF!</f>
        <v>#REF!</v>
      </c>
      <c r="U89" s="24" t="e">
        <f>U80-U82-U85+#REF!+#REF!</f>
        <v>#REF!</v>
      </c>
      <c r="V89" s="24" t="e">
        <f>V80-V82-V85+#REF!+#REF!</f>
        <v>#REF!</v>
      </c>
      <c r="W89" s="24" t="e">
        <f>W80-W82-W85+#REF!+#REF!</f>
        <v>#REF!</v>
      </c>
      <c r="X89" s="24" t="e">
        <f>X80-X82-X85+#REF!+#REF!</f>
        <v>#REF!</v>
      </c>
    </row>
    <row r="90" spans="2:24">
      <c r="B90" s="56"/>
      <c r="C90" s="98"/>
      <c r="D90" s="98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19"/>
      <c r="Q90" s="19"/>
      <c r="R90" s="19"/>
      <c r="S90" s="19"/>
      <c r="T90" s="19"/>
      <c r="U90" s="19"/>
      <c r="V90" s="19"/>
      <c r="W90" s="19"/>
      <c r="X90" s="19"/>
    </row>
    <row r="91" spans="2:24" ht="15.75">
      <c r="B91" s="56"/>
      <c r="C91" s="86" t="s">
        <v>206</v>
      </c>
      <c r="D91" s="86"/>
      <c r="E91" s="58">
        <f>SUM(M91:X91)</f>
        <v>1362651</v>
      </c>
      <c r="F91" s="33"/>
      <c r="G91" s="33"/>
      <c r="H91" s="33"/>
      <c r="I91" s="59">
        <f>SUM(M91:U91)</f>
        <v>1042349</v>
      </c>
      <c r="J91" s="59">
        <v>1285451</v>
      </c>
      <c r="K91" s="247">
        <f>K30-K89</f>
        <v>3305745</v>
      </c>
      <c r="L91" s="60">
        <f>J91/I91</f>
        <v>1.2332251481989238</v>
      </c>
      <c r="M91" s="20"/>
      <c r="N91" s="20"/>
      <c r="O91" s="33">
        <v>348853</v>
      </c>
      <c r="P91" s="20"/>
      <c r="Q91" s="20"/>
      <c r="R91" s="33">
        <v>259697</v>
      </c>
      <c r="S91" s="20"/>
      <c r="T91" s="20"/>
      <c r="U91" s="33">
        <v>433799</v>
      </c>
      <c r="V91" s="20"/>
      <c r="W91" s="20"/>
      <c r="X91" s="33">
        <v>320302</v>
      </c>
    </row>
    <row r="92" spans="2:24">
      <c r="B92" s="56"/>
      <c r="C92" s="98"/>
      <c r="D92" s="98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19"/>
      <c r="Q92" s="19"/>
      <c r="R92" s="19"/>
      <c r="S92" s="19"/>
      <c r="T92" s="19"/>
      <c r="U92" s="19"/>
      <c r="V92" s="19"/>
      <c r="W92" s="19"/>
      <c r="X92" s="19"/>
    </row>
    <row r="93" spans="2:24" ht="15.75">
      <c r="B93" s="56"/>
      <c r="C93" s="99" t="s">
        <v>207</v>
      </c>
      <c r="D93" s="99"/>
      <c r="E93" s="100">
        <f>E80-E91</f>
        <v>6207634</v>
      </c>
      <c r="F93" s="100">
        <f t="shared" ref="F93:H93" si="59">F80-F91</f>
        <v>-13899</v>
      </c>
      <c r="G93" s="100">
        <f t="shared" si="59"/>
        <v>-672727</v>
      </c>
      <c r="H93" s="100">
        <f t="shared" si="59"/>
        <v>1176767</v>
      </c>
      <c r="I93" s="100">
        <f>I80-I91</f>
        <v>4748473</v>
      </c>
      <c r="J93" s="100">
        <f>J80-J91</f>
        <v>5855945</v>
      </c>
      <c r="K93" s="93">
        <f>K32-K91</f>
        <v>21462815</v>
      </c>
      <c r="L93" s="94">
        <f>J93/I93</f>
        <v>1.2332269763353398</v>
      </c>
      <c r="M93" s="100">
        <f>M80-M91</f>
        <v>380597</v>
      </c>
      <c r="N93" s="100">
        <f t="shared" ref="N93:X93" si="60">N80-N91</f>
        <v>155144</v>
      </c>
      <c r="O93" s="100">
        <f>O80-O91</f>
        <v>1053480</v>
      </c>
      <c r="P93" s="100">
        <f t="shared" si="60"/>
        <v>806427</v>
      </c>
      <c r="Q93" s="100">
        <f t="shared" si="60"/>
        <v>221427</v>
      </c>
      <c r="R93" s="100">
        <f t="shared" si="60"/>
        <v>155209</v>
      </c>
      <c r="S93" s="100">
        <f t="shared" si="60"/>
        <v>643335</v>
      </c>
      <c r="T93" s="100">
        <f t="shared" si="60"/>
        <v>682018</v>
      </c>
      <c r="U93" s="100">
        <f t="shared" si="60"/>
        <v>650836</v>
      </c>
      <c r="V93" s="100">
        <f>V80-V91+1</f>
        <v>-100649</v>
      </c>
      <c r="W93" s="100">
        <f t="shared" si="60"/>
        <v>1146432</v>
      </c>
      <c r="X93" s="100">
        <f t="shared" si="60"/>
        <v>413370</v>
      </c>
    </row>
    <row r="94" spans="2:24">
      <c r="B94" s="56"/>
      <c r="C94" s="98"/>
      <c r="D94" s="98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19"/>
      <c r="Q94" s="19"/>
      <c r="R94" s="19"/>
      <c r="S94" s="19"/>
      <c r="T94" s="19"/>
      <c r="U94" s="19"/>
      <c r="V94" s="19"/>
      <c r="W94" s="19"/>
      <c r="X94" s="19"/>
    </row>
    <row r="95" spans="2:24">
      <c r="B95" s="101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26"/>
      <c r="Q95" s="26"/>
      <c r="R95" s="26"/>
      <c r="S95" s="26"/>
      <c r="T95" s="26"/>
      <c r="U95" s="26"/>
      <c r="V95" s="26"/>
      <c r="W95" s="26"/>
      <c r="X95" s="26"/>
    </row>
    <row r="96" spans="2:24" hidden="1">
      <c r="B96" s="103"/>
      <c r="C96" s="104"/>
      <c r="D96" s="104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7"/>
      <c r="Q96" s="17"/>
      <c r="R96" s="17"/>
      <c r="S96" s="17"/>
      <c r="T96" s="17"/>
      <c r="U96" s="17"/>
      <c r="V96" s="17"/>
      <c r="W96" s="17"/>
      <c r="X96" s="17"/>
    </row>
    <row r="97" spans="2:24" ht="16.5" thickBot="1">
      <c r="B97" s="103"/>
      <c r="C97" s="27" t="s">
        <v>208</v>
      </c>
      <c r="D97" s="105"/>
      <c r="E97" s="105"/>
      <c r="F97" s="105"/>
      <c r="G97" s="101"/>
      <c r="H97" s="101"/>
      <c r="I97" s="101"/>
      <c r="J97" s="101"/>
      <c r="K97" s="101"/>
      <c r="L97" s="101"/>
      <c r="M97" s="101"/>
      <c r="N97" s="101"/>
      <c r="O97" s="101"/>
      <c r="P97" s="17"/>
      <c r="Q97" s="17"/>
      <c r="R97" s="17"/>
      <c r="S97" s="17"/>
      <c r="T97" s="17"/>
      <c r="U97" s="17"/>
      <c r="V97" s="17"/>
      <c r="W97" s="17"/>
      <c r="X97" s="17"/>
    </row>
    <row r="98" spans="2:24" ht="15.75" thickBot="1">
      <c r="B98" s="103"/>
      <c r="C98" s="106" t="s">
        <v>209</v>
      </c>
      <c r="D98" s="106"/>
      <c r="E98" s="107" t="s">
        <v>239</v>
      </c>
      <c r="F98" s="106"/>
      <c r="G98" s="106"/>
      <c r="H98" s="108"/>
      <c r="I98" s="273" t="s">
        <v>247</v>
      </c>
      <c r="J98" s="274"/>
      <c r="K98" s="274"/>
      <c r="L98" s="275"/>
      <c r="M98" s="28"/>
      <c r="N98" s="28"/>
      <c r="O98" s="28"/>
      <c r="P98" s="29"/>
      <c r="Q98" s="28"/>
      <c r="R98" s="28"/>
      <c r="S98" s="28"/>
      <c r="T98" s="28"/>
      <c r="U98" s="28"/>
      <c r="V98" s="28"/>
      <c r="W98" s="28"/>
      <c r="X98" s="28"/>
    </row>
    <row r="99" spans="2:24" ht="15.75" thickBot="1">
      <c r="B99" s="103"/>
      <c r="C99" s="106"/>
      <c r="D99" s="106"/>
      <c r="E99" s="104"/>
      <c r="F99" s="50">
        <v>1</v>
      </c>
      <c r="G99" s="50">
        <v>2</v>
      </c>
      <c r="H99" s="50">
        <v>3</v>
      </c>
      <c r="I99" s="109" t="s">
        <v>94</v>
      </c>
      <c r="J99" s="109" t="s">
        <v>95</v>
      </c>
      <c r="K99" s="109" t="s">
        <v>148</v>
      </c>
      <c r="L99" s="109" t="s">
        <v>149</v>
      </c>
      <c r="M99" s="50">
        <v>1</v>
      </c>
      <c r="N99" s="50">
        <v>2</v>
      </c>
      <c r="O99" s="50">
        <v>3</v>
      </c>
      <c r="P99" s="11">
        <v>4</v>
      </c>
      <c r="Q99" s="11">
        <v>5</v>
      </c>
      <c r="R99" s="11">
        <v>6</v>
      </c>
      <c r="S99" s="11">
        <v>7</v>
      </c>
      <c r="T99" s="11">
        <v>8</v>
      </c>
      <c r="U99" s="11">
        <v>9</v>
      </c>
      <c r="V99" s="11">
        <v>10</v>
      </c>
      <c r="W99" s="11">
        <v>11</v>
      </c>
      <c r="X99" s="11">
        <v>12</v>
      </c>
    </row>
    <row r="100" spans="2:24" ht="15.75" thickBot="1">
      <c r="B100" s="103"/>
      <c r="C100" s="110" t="s">
        <v>210</v>
      </c>
      <c r="D100" s="106"/>
      <c r="E100" s="62">
        <f ca="1">SUM(M100:O100,P100:R100,S100:U100,V100:X100)-1</f>
        <v>100384621</v>
      </c>
      <c r="F100" s="78">
        <f t="shared" ref="F100:X100" si="61">F101+F102+F103</f>
        <v>4739409</v>
      </c>
      <c r="G100" s="78">
        <f>G101+G102+G103-1</f>
        <v>4903193</v>
      </c>
      <c r="H100" s="78">
        <f t="shared" si="61"/>
        <v>4111870</v>
      </c>
      <c r="I100" s="78">
        <f ca="1">SUM(I101:I103)</f>
        <v>73544601</v>
      </c>
      <c r="J100" s="78">
        <f>SUM(J101:J103)+1</f>
        <v>52231586</v>
      </c>
      <c r="K100" s="78">
        <f ca="1">I100-J100</f>
        <v>21313015</v>
      </c>
      <c r="L100" s="80">
        <f ca="1">J100/I100</f>
        <v>0.71020286043838898</v>
      </c>
      <c r="M100" s="31">
        <f ca="1">M101+M102+M103</f>
        <v>8553300</v>
      </c>
      <c r="N100" s="31">
        <f t="shared" ref="N100:O100" ca="1" si="62">N101+N102+N103</f>
        <v>8173733</v>
      </c>
      <c r="O100" s="31">
        <f t="shared" ca="1" si="62"/>
        <v>7282163</v>
      </c>
      <c r="P100" s="31">
        <f>P101+P102+P103</f>
        <v>8261458</v>
      </c>
      <c r="Q100" s="31">
        <f t="shared" si="61"/>
        <v>7697132</v>
      </c>
      <c r="R100" s="31">
        <f t="shared" si="61"/>
        <v>7139042</v>
      </c>
      <c r="S100" s="31">
        <f t="shared" si="61"/>
        <v>8390340</v>
      </c>
      <c r="T100" s="31">
        <f t="shared" si="61"/>
        <v>9181829</v>
      </c>
      <c r="U100" s="31">
        <f t="shared" si="61"/>
        <v>8865604</v>
      </c>
      <c r="V100" s="31">
        <f t="shared" si="61"/>
        <v>9127213</v>
      </c>
      <c r="W100" s="31">
        <f t="shared" si="61"/>
        <v>7158370</v>
      </c>
      <c r="X100" s="31">
        <f t="shared" si="61"/>
        <v>10554438</v>
      </c>
    </row>
    <row r="101" spans="2:24" ht="15.75" thickBot="1">
      <c r="B101" s="103" t="s">
        <v>170</v>
      </c>
      <c r="C101" s="106" t="s">
        <v>210</v>
      </c>
      <c r="D101" s="106"/>
      <c r="E101" s="62">
        <f t="shared" ref="E101:E106" ca="1" si="63">SUM(M101:O101,P101:R101,S101:U101,V101:X101)</f>
        <v>57264968</v>
      </c>
      <c r="F101" s="33">
        <f>SUMIF($Y$21:$Y$77,$B101,$F$21:$F$77)</f>
        <v>816067</v>
      </c>
      <c r="G101" s="33">
        <f>SUMIF($Y$21:$Y$77,$B101,$G$21:$G$77)</f>
        <v>850667</v>
      </c>
      <c r="H101" s="33">
        <f>SUMIF($Y$21:$Y$77,$B101,$H$21:$H$77)</f>
        <v>768333</v>
      </c>
      <c r="I101" s="85">
        <f ca="1">SUM(M101:U101)</f>
        <v>40665331</v>
      </c>
      <c r="J101" s="33">
        <v>25403239</v>
      </c>
      <c r="K101" s="85">
        <f t="shared" ref="K101:K108" ca="1" si="64">I101-J101</f>
        <v>15262092</v>
      </c>
      <c r="L101" s="63">
        <f ca="1">J101/I101</f>
        <v>0.62469032896842769</v>
      </c>
      <c r="M101" s="20">
        <f ca="1">SUMIF($Y$21:$Y$77,$B101,M21:M70)</f>
        <v>5187616</v>
      </c>
      <c r="N101" s="20">
        <f ca="1">SUMIF($Y$21:$Y$77,$B101,N21:N70)</f>
        <v>4801049</v>
      </c>
      <c r="O101" s="20">
        <f ca="1">SUMIF($Y$21:$Y$77,$B101,O21:O70)</f>
        <v>3845813</v>
      </c>
      <c r="P101" s="20">
        <f>SUMIF($Y$21:$Y$77,$B101,$P$21:$P$77)</f>
        <v>4791575</v>
      </c>
      <c r="Q101" s="20">
        <f>SUMIF($Y$21:$Y$77,$B101,$Q$21:$Q$77)</f>
        <v>3787415</v>
      </c>
      <c r="R101" s="20">
        <f>SUMIF($Y$21:$Y$77,$B101,$R$21:$R$77)</f>
        <v>3453058</v>
      </c>
      <c r="S101" s="20">
        <f>SUMIF($Y$21:$Y$77,$B101,$S$21:$S$77)</f>
        <v>4159056</v>
      </c>
      <c r="T101" s="20">
        <f>SUMIF($Y$21:$Y$77,$B101,$T$21:$T$77)</f>
        <v>5520495</v>
      </c>
      <c r="U101" s="20">
        <f>SUMIF($Y$21:$Y$77,$B101,$U$21:$U$77)</f>
        <v>5119254</v>
      </c>
      <c r="V101" s="20">
        <f>SUMIF($Y$21:$Y$77,$B101,$V$21:$V$77)</f>
        <v>5754863</v>
      </c>
      <c r="W101" s="20">
        <f>SUMIF($Y$21:$Y$77,$B101,$W$21:$W$77)</f>
        <v>3661020</v>
      </c>
      <c r="X101" s="20">
        <f>SUMIF($Y$21:$Y$77,$B101,$X$21:$X$77)</f>
        <v>7183754</v>
      </c>
    </row>
    <row r="102" spans="2:24" ht="15.75" thickBot="1">
      <c r="B102" s="103" t="s">
        <v>161</v>
      </c>
      <c r="C102" s="106" t="s">
        <v>211</v>
      </c>
      <c r="D102" s="106"/>
      <c r="E102" s="62">
        <f t="shared" ca="1" si="63"/>
        <v>15214336</v>
      </c>
      <c r="F102" s="33">
        <f>SUMIF($Y$21:$Y$77,$B102,$F$21:$F$77)</f>
        <v>1722242</v>
      </c>
      <c r="G102" s="33">
        <f>SUMIF($Y$21:$Y$77,$B102,$G$21:$G$77)</f>
        <v>1070228</v>
      </c>
      <c r="H102" s="33">
        <f>SUMIF($Y$21:$Y$77,$B102,$H$21:$H$77)</f>
        <v>1039742</v>
      </c>
      <c r="I102" s="85">
        <f ca="1">SUM(M102:U102)</f>
        <v>11339335</v>
      </c>
      <c r="J102" s="33">
        <v>5399833</v>
      </c>
      <c r="K102" s="85">
        <f t="shared" ca="1" si="64"/>
        <v>5939502</v>
      </c>
      <c r="L102" s="63">
        <f t="shared" ref="L102:L107" ca="1" si="65">J102/I102</f>
        <v>0.47620367508323902</v>
      </c>
      <c r="M102" s="20">
        <f ca="1">SUMIF($Y$21:$Y$77,$B102,M21:M71)</f>
        <v>1422667</v>
      </c>
      <c r="N102" s="20">
        <f ca="1">SUMIF($Y$21:$Y$77,$B102,N21:N71)</f>
        <v>1416667</v>
      </c>
      <c r="O102" s="20">
        <f ca="1">SUMIF($Y$21:$Y$77,$B102,O21:O70)</f>
        <v>1333333</v>
      </c>
      <c r="P102" s="20">
        <f>SUMIF($Y$21:$Y$77,$B102,$P$21:$P$77)</f>
        <v>1250000</v>
      </c>
      <c r="Q102" s="20">
        <f>SUMIF($Y$21:$Y$77,$B102,$Q$21:$Q$77)</f>
        <v>1250000</v>
      </c>
      <c r="R102" s="20">
        <f>SUMIF($Y$21:$Y$77,$B102,$R$21:$R$77)</f>
        <v>1166667</v>
      </c>
      <c r="S102" s="20">
        <f>SUMIF($Y$21:$Y$77,$B102,$S$21:$S$77)</f>
        <v>1166667</v>
      </c>
      <c r="T102" s="20">
        <f>SUMIF($Y$21:$Y$77,$B102,$T$21:$T$77)</f>
        <v>1166667</v>
      </c>
      <c r="U102" s="20">
        <f>SUMIF($Y$21:$Y$77,$B102,$U$21:$U$77)</f>
        <v>1166667</v>
      </c>
      <c r="V102" s="20">
        <f>SUMIF($Y$21:$Y$77,$B102,$V$21:$V$77)</f>
        <v>1166667</v>
      </c>
      <c r="W102" s="20">
        <f>SUMIF($Y$21:$Y$77,$B102,$W$21:$W$77)</f>
        <v>1291667</v>
      </c>
      <c r="X102" s="20">
        <f>SUMIF($Y$21:$Y$77,$B102,$X$21:$X$77)</f>
        <v>1416667</v>
      </c>
    </row>
    <row r="103" spans="2:24" ht="15.75" thickBot="1">
      <c r="B103" s="103" t="s">
        <v>164</v>
      </c>
      <c r="C103" s="106" t="s">
        <v>212</v>
      </c>
      <c r="D103" s="106"/>
      <c r="E103" s="62">
        <f ca="1">SUM(M103:O103,P103:R103,S103:U103,V103:X103)-1</f>
        <v>27905317</v>
      </c>
      <c r="F103" s="33">
        <f>SUMIF($Y$21:$Y$77,$B103,$F$21:$F$77)</f>
        <v>2201100</v>
      </c>
      <c r="G103" s="33">
        <f>SUMIF($Y$21:$Y$77,$B103,$G$21:$G$77)</f>
        <v>2982299</v>
      </c>
      <c r="H103" s="33">
        <f>SUMIF($Y$21:$Y$77,$B103,$H$21:$H$77)</f>
        <v>2303795</v>
      </c>
      <c r="I103" s="85">
        <f t="shared" ref="I103:I107" ca="1" si="66">SUM(M103:U103)</f>
        <v>21539935</v>
      </c>
      <c r="J103" s="33">
        <v>21428513</v>
      </c>
      <c r="K103" s="85">
        <f t="shared" ca="1" si="64"/>
        <v>111422</v>
      </c>
      <c r="L103" s="63">
        <f t="shared" ca="1" si="65"/>
        <v>0.99482718958994076</v>
      </c>
      <c r="M103" s="20">
        <f ca="1">SUMIF($Y$21:$Y$77,$B103,M21:M72)</f>
        <v>1943017</v>
      </c>
      <c r="N103" s="20">
        <f ca="1">SUMIF($Y$21:$Y$77,$B103,N21:N72)</f>
        <v>1956017</v>
      </c>
      <c r="O103" s="20">
        <f ca="1">SUMIF($Y$21:$Y$77,$B103,O21:O70)</f>
        <v>2103017</v>
      </c>
      <c r="P103" s="20">
        <f>SUMIF($Y$21:$Y$77,$B103,$P$21:$P$77)</f>
        <v>2219883</v>
      </c>
      <c r="Q103" s="20">
        <f>SUMIF($Y$21:$Y$77,$B103,$Q$21:$Q$77)</f>
        <v>2659717</v>
      </c>
      <c r="R103" s="20">
        <f>SUMIF($Y$21:$Y$77,$B103,$R$21:$R$77)</f>
        <v>2519317</v>
      </c>
      <c r="S103" s="20">
        <f>SUMIF($Y$21:$Y$77,$B103,$S$21:$S$77)</f>
        <v>3064617</v>
      </c>
      <c r="T103" s="20">
        <f>SUMIF($Y$21:$Y$77,$B103,$T$21:$T$77)</f>
        <v>2494667</v>
      </c>
      <c r="U103" s="20">
        <f>SUMIF($Y$21:$Y$77,$B103,$U$21:$U$77)</f>
        <v>2579683</v>
      </c>
      <c r="V103" s="20">
        <f>SUMIF($Y$21:$Y$77,$B103,$V$21:$V$77)</f>
        <v>2205683</v>
      </c>
      <c r="W103" s="20">
        <f>SUMIF($Y$21:$Y$77,$B103,$W$21:$W$77)</f>
        <v>2205683</v>
      </c>
      <c r="X103" s="20">
        <f>SUMIF($Y$21:$Y$77,$B103,$X$21:$X$77)</f>
        <v>1954017</v>
      </c>
    </row>
    <row r="104" spans="2:24" ht="15.75" thickBot="1">
      <c r="B104" s="103" t="s">
        <v>178</v>
      </c>
      <c r="C104" s="111" t="s">
        <v>68</v>
      </c>
      <c r="D104" s="106"/>
      <c r="E104" s="62">
        <f ca="1">SUM(M104:O104,P104:R104,S104:U104,V104:X104)-1</f>
        <v>43675351</v>
      </c>
      <c r="F104" s="33">
        <f>F30+F35+F49</f>
        <v>2346286</v>
      </c>
      <c r="G104" s="33">
        <f>G30+G35+G49</f>
        <v>2346286</v>
      </c>
      <c r="H104" s="33">
        <f>H30+H35+H49</f>
        <v>2346286</v>
      </c>
      <c r="I104" s="85">
        <f t="shared" ca="1" si="66"/>
        <v>33326299</v>
      </c>
      <c r="J104" s="33">
        <v>31395887</v>
      </c>
      <c r="K104" s="85">
        <f t="shared" ca="1" si="64"/>
        <v>1930412</v>
      </c>
      <c r="L104" s="63">
        <f t="shared" ca="1" si="65"/>
        <v>0.9420754161750754</v>
      </c>
      <c r="M104" s="20">
        <f ca="1">SUMIF($Y$21:$Y$77,$B104,M21:M73)</f>
        <v>2600000</v>
      </c>
      <c r="N104" s="20">
        <f ca="1">SUMIF($Y$21:$Y$77,$B104,N21:N73)</f>
        <v>2600000</v>
      </c>
      <c r="O104" s="20">
        <f>O30+O35+O49</f>
        <v>3491900</v>
      </c>
      <c r="P104" s="20">
        <f>P30+P35+P49-1</f>
        <v>3491899</v>
      </c>
      <c r="Q104" s="20">
        <f t="shared" ref="Q104:X104" si="67">Q30+Q35+Q49</f>
        <v>4228500</v>
      </c>
      <c r="R104" s="20">
        <f t="shared" si="67"/>
        <v>4228500</v>
      </c>
      <c r="S104" s="20">
        <f t="shared" si="67"/>
        <v>4228500</v>
      </c>
      <c r="T104" s="20">
        <f t="shared" si="67"/>
        <v>4228500</v>
      </c>
      <c r="U104" s="20">
        <f t="shared" si="67"/>
        <v>4228500</v>
      </c>
      <c r="V104" s="20">
        <f t="shared" si="67"/>
        <v>4228500</v>
      </c>
      <c r="W104" s="20">
        <f t="shared" si="67"/>
        <v>3491903</v>
      </c>
      <c r="X104" s="20">
        <f t="shared" si="67"/>
        <v>2628650</v>
      </c>
    </row>
    <row r="105" spans="2:24" ht="15.75" thickBot="1">
      <c r="B105" s="103" t="s">
        <v>180</v>
      </c>
      <c r="C105" s="111" t="s">
        <v>70</v>
      </c>
      <c r="D105" s="106"/>
      <c r="E105" s="62">
        <f ca="1">SUM(M105:O105,P105:R105,S105:U105,V105:X105)</f>
        <v>9494678</v>
      </c>
      <c r="F105" s="33">
        <f>F31+F36+F50+F70</f>
        <v>513282</v>
      </c>
      <c r="G105" s="33">
        <f>G31+G36+G50+G70</f>
        <v>513282</v>
      </c>
      <c r="H105" s="33">
        <f>H31+H36+H50+H70</f>
        <v>513282</v>
      </c>
      <c r="I105" s="85">
        <f t="shared" ca="1" si="66"/>
        <v>7331000</v>
      </c>
      <c r="J105" s="33">
        <v>6759999</v>
      </c>
      <c r="K105" s="85">
        <f t="shared" ca="1" si="64"/>
        <v>571001</v>
      </c>
      <c r="L105" s="63">
        <f t="shared" ca="1" si="65"/>
        <v>0.92211144455053884</v>
      </c>
      <c r="M105" s="20">
        <f ca="1">SUMIF($Y$21:$Y$77,$B105,M21:M74)</f>
        <v>572000</v>
      </c>
      <c r="N105" s="20">
        <f ca="1">SUMIF($Y$21:$Y$77,$B105,N21:N74)</f>
        <v>572000</v>
      </c>
      <c r="O105" s="20">
        <f ca="1">SUMIF($Y$21:$Y$77,$B105,O21:O73)</f>
        <v>768000</v>
      </c>
      <c r="P105" s="20">
        <f>P31+P36+P50</f>
        <v>768000</v>
      </c>
      <c r="Q105" s="20">
        <f t="shared" ref="Q105:X105" si="68">Q31+Q36+Q50</f>
        <v>930200</v>
      </c>
      <c r="R105" s="20">
        <f t="shared" si="68"/>
        <v>930200</v>
      </c>
      <c r="S105" s="20">
        <f t="shared" si="68"/>
        <v>930200</v>
      </c>
      <c r="T105" s="20">
        <f t="shared" si="68"/>
        <v>930200</v>
      </c>
      <c r="U105" s="20">
        <f t="shared" si="68"/>
        <v>930200</v>
      </c>
      <c r="V105" s="20">
        <f t="shared" si="68"/>
        <v>930200</v>
      </c>
      <c r="W105" s="20">
        <f t="shared" si="68"/>
        <v>731998</v>
      </c>
      <c r="X105" s="20">
        <f t="shared" si="68"/>
        <v>501480</v>
      </c>
    </row>
    <row r="106" spans="2:24" ht="15.75" thickBot="1">
      <c r="B106" s="103" t="s">
        <v>174</v>
      </c>
      <c r="C106" s="111" t="s">
        <v>71</v>
      </c>
      <c r="D106" s="106"/>
      <c r="E106" s="62">
        <f t="shared" ca="1" si="63"/>
        <v>1168720</v>
      </c>
      <c r="F106" s="33">
        <f>SUMIF($Y$21:$Y$77,$B106,$F$21:$F$77)</f>
        <v>16935</v>
      </c>
      <c r="G106" s="33">
        <f>SUMIF($Y$21:$Y$77,$B106,$G$21:$G$77)</f>
        <v>17435</v>
      </c>
      <c r="H106" s="33">
        <f>SUMIF($Y$21:$Y$77,$B106,$H$21:$H$77)</f>
        <v>17435</v>
      </c>
      <c r="I106" s="85">
        <f t="shared" ca="1" si="66"/>
        <v>876415</v>
      </c>
      <c r="J106" s="33">
        <v>925053</v>
      </c>
      <c r="K106" s="85">
        <f t="shared" ca="1" si="64"/>
        <v>-48638</v>
      </c>
      <c r="L106" s="63">
        <f t="shared" ca="1" si="65"/>
        <v>1.0554965398812206</v>
      </c>
      <c r="M106" s="20">
        <f ca="1">SUMIF($Y$21:$Y$77,$B106,M21:M70)</f>
        <v>96935</v>
      </c>
      <c r="N106" s="20">
        <f ca="1">SUMIF($Y$21:$Y$77,$B106,N21:N75)</f>
        <v>97435</v>
      </c>
      <c r="O106" s="20">
        <f>SUMIF($Y$21:$Y$77,$B106,$P$21:$P$77)</f>
        <v>97435</v>
      </c>
      <c r="P106" s="20">
        <f>SUMIF($Y$21:$Y$77,$B106,$P$21:$P$77)</f>
        <v>97435</v>
      </c>
      <c r="Q106" s="20">
        <f>SUMIF($Y$21:$Y$77,$B106,$Q$21:$Q$77)</f>
        <v>97435</v>
      </c>
      <c r="R106" s="20">
        <f>SUMIF($Y$21:$Y$77,$B106,$R$21:$R$77)</f>
        <v>97435</v>
      </c>
      <c r="S106" s="20">
        <f>SUMIF($Y$21:$Y$77,$B106,$S$21:$S$77)</f>
        <v>97435</v>
      </c>
      <c r="T106" s="20">
        <f>SUMIF($Y$21:$Y$77,$B106,$T$21:$T$77)</f>
        <v>97435</v>
      </c>
      <c r="U106" s="20">
        <f>SUMIF($Y$21:$Y$77,$B106,$U$21:$U$77)</f>
        <v>97435</v>
      </c>
      <c r="V106" s="20">
        <f>SUMIF($Y$21:$Y$77,$B106,$V$21:$V$77)</f>
        <v>97435</v>
      </c>
      <c r="W106" s="20">
        <f>SUMIF($Y$21:$Y$77,$B106,$W$21:$W$77)</f>
        <v>97435</v>
      </c>
      <c r="X106" s="20">
        <f>SUMIF($Y$21:$Y$77,$B106,$X$21:$X$77)</f>
        <v>97435</v>
      </c>
    </row>
    <row r="107" spans="2:24" ht="15.75" thickBot="1">
      <c r="B107" s="103" t="s">
        <v>195</v>
      </c>
      <c r="C107" s="111" t="s">
        <v>29</v>
      </c>
      <c r="D107" s="106"/>
      <c r="E107" s="62">
        <f ca="1">SUM(M107:O107,P107:R107,S107:U107,V107:X107)</f>
        <v>559200</v>
      </c>
      <c r="F107" s="33">
        <f>SUMIF($Y$21:$Y$77,$B107,$F$21:$F$77)</f>
        <v>36600</v>
      </c>
      <c r="G107" s="33">
        <f>SUMIF($Y$21:$Y$77,$B107,$G$21:$G$77)</f>
        <v>36600</v>
      </c>
      <c r="H107" s="33">
        <f>SUMIF($Y$21:$Y$77,$B107,$H$21:$H$77)</f>
        <v>56600</v>
      </c>
      <c r="I107" s="85">
        <f t="shared" ca="1" si="66"/>
        <v>339400</v>
      </c>
      <c r="J107" s="33">
        <v>296744</v>
      </c>
      <c r="K107" s="85">
        <f t="shared" ca="1" si="64"/>
        <v>42656</v>
      </c>
      <c r="L107" s="63">
        <f t="shared" ca="1" si="65"/>
        <v>0.87431938715380086</v>
      </c>
      <c r="M107" s="20">
        <f>SUMIF($Y$21:$Y$77,$B107,$P$21:$P$77)</f>
        <v>36600</v>
      </c>
      <c r="N107" s="20">
        <f ca="1">SUMIF($Y$21:$Y$77,$B107,N21:N76)</f>
        <v>36600</v>
      </c>
      <c r="O107" s="20">
        <f>SUMIF($Y$21:$Y$77,$B107,$P$21:$P$77)</f>
        <v>36600</v>
      </c>
      <c r="P107" s="20">
        <f>SUMIF($Y$21:$Y$77,$B107,$P$21:$P$77)</f>
        <v>36600</v>
      </c>
      <c r="Q107" s="20">
        <f>SUMIF($Y$21:$Y$77,$B107,$Q$21:$Q$77)</f>
        <v>36600</v>
      </c>
      <c r="R107" s="20">
        <f>SUMIF($Y$21:$Y$77,$B107,$R$21:$R$77)</f>
        <v>36600</v>
      </c>
      <c r="S107" s="20">
        <f>SUMIF($Y$21:$Y$77,$B107,$S$21:$S$77)</f>
        <v>36600</v>
      </c>
      <c r="T107" s="20">
        <f>SUMIF($Y$21:$Y$77,$B107,$T$21:$T$77)</f>
        <v>36600</v>
      </c>
      <c r="U107" s="20">
        <f>SUMIF($Y$21:$Y$77,$B107,$U$21:$U$77)</f>
        <v>46600</v>
      </c>
      <c r="V107" s="20">
        <f>SUMIF($Y$21:$Y$77,$B107,$V$21:$V$77)</f>
        <v>36600</v>
      </c>
      <c r="W107" s="20">
        <f>SUMIF($Y$21:$Y$77,$B107,$W$21:$W$77)</f>
        <v>146600</v>
      </c>
      <c r="X107" s="20">
        <f>SUMIF($Y$21:$Y$77,$B107,$X$21:$X$77)</f>
        <v>36600</v>
      </c>
    </row>
    <row r="108" spans="2:24" ht="16.5" thickBot="1">
      <c r="B108" s="103"/>
      <c r="C108" s="110" t="s">
        <v>213</v>
      </c>
      <c r="D108" s="106"/>
      <c r="E108" s="248">
        <f ca="1">E100+E104+E105+E106+E107-6</f>
        <v>155282564</v>
      </c>
      <c r="F108" s="248">
        <f>F100+F104+F105+F106+F107+1</f>
        <v>7652513</v>
      </c>
      <c r="G108" s="248">
        <f>G100+G104+G105+G106+$F107+1</f>
        <v>7816797</v>
      </c>
      <c r="H108" s="248">
        <f>H100+H104+H105+H106+H107+1</f>
        <v>7045474</v>
      </c>
      <c r="I108" s="248">
        <f ca="1">SUM(I101:I107)+1</f>
        <v>115417716</v>
      </c>
      <c r="J108" s="248">
        <f>J100+J104+J105+J106+J107-1</f>
        <v>91609268</v>
      </c>
      <c r="K108" s="248">
        <f t="shared" ca="1" si="64"/>
        <v>23808448</v>
      </c>
      <c r="L108" s="112">
        <f ca="1">J108/I108</f>
        <v>0.79371929349217063</v>
      </c>
      <c r="M108" s="30">
        <f ca="1">M100+M104+M105+M106+M107+1</f>
        <v>11858836</v>
      </c>
      <c r="N108" s="30">
        <f t="shared" ref="N108" ca="1" si="69">N100+N104+N105+N106+N107</f>
        <v>11479768</v>
      </c>
      <c r="O108" s="30">
        <f ca="1">O100+O104+O105+O106+O107-1</f>
        <v>11676097</v>
      </c>
      <c r="P108" s="30">
        <f>P100+P104+P105+P106+P107-1</f>
        <v>12655391</v>
      </c>
      <c r="Q108" s="30">
        <f>Q100+Q104+Q105+Q106+Q107-1</f>
        <v>12989866</v>
      </c>
      <c r="R108" s="30">
        <f>R100+R104+R105+R106+R107-1</f>
        <v>12431776</v>
      </c>
      <c r="S108" s="30">
        <f>S100+S104+S105+S106+S107</f>
        <v>13683075</v>
      </c>
      <c r="T108" s="30">
        <f>T100+T104+T105+T106+T107</f>
        <v>14474564</v>
      </c>
      <c r="U108" s="30">
        <f>U100+U104+U105+U106+U107-1</f>
        <v>14168338</v>
      </c>
      <c r="V108" s="30">
        <f t="shared" ref="V108:W108" si="70">V100+V104+V105+V106+V107</f>
        <v>14419948</v>
      </c>
      <c r="W108" s="30">
        <f t="shared" si="70"/>
        <v>11626306</v>
      </c>
      <c r="X108" s="30">
        <f>X100+X104+X105+X106+X107</f>
        <v>13818603</v>
      </c>
    </row>
    <row r="109" spans="2:24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</row>
    <row r="110" spans="2:24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</row>
    <row r="111" spans="2:24" ht="15.75">
      <c r="B111" s="104"/>
      <c r="C111" s="113" t="s">
        <v>1</v>
      </c>
      <c r="D111" s="104"/>
      <c r="E111" s="104"/>
      <c r="F111" s="104"/>
      <c r="G111" s="104"/>
      <c r="H111" s="114"/>
      <c r="I111" s="115" t="s">
        <v>145</v>
      </c>
      <c r="J111" s="114"/>
      <c r="K111" s="114"/>
      <c r="L111" s="114"/>
      <c r="M111" s="114"/>
      <c r="N111" s="114"/>
      <c r="O111" s="114"/>
    </row>
    <row r="112" spans="2:24" ht="15.75" customHeight="1">
      <c r="B112" s="104"/>
      <c r="C112" s="104"/>
      <c r="D112" s="104"/>
      <c r="E112" s="104"/>
      <c r="F112" s="104"/>
      <c r="G112" s="104"/>
      <c r="H112" s="104"/>
      <c r="I112" s="116"/>
      <c r="J112" s="104"/>
      <c r="K112" s="104"/>
      <c r="L112" s="104"/>
      <c r="M112" s="104"/>
      <c r="N112" s="104"/>
      <c r="O112" s="104"/>
    </row>
    <row r="113" spans="2:16" ht="15.75">
      <c r="B113" s="104"/>
      <c r="C113" s="117" t="s">
        <v>78</v>
      </c>
      <c r="D113" s="117"/>
      <c r="E113" s="104"/>
      <c r="F113" s="117"/>
      <c r="G113" s="117"/>
      <c r="H113" s="117"/>
      <c r="I113" s="118" t="s">
        <v>79</v>
      </c>
      <c r="J113" s="117"/>
      <c r="K113" s="117"/>
      <c r="L113" s="117"/>
      <c r="M113" s="117"/>
      <c r="N113" s="117"/>
      <c r="O113" s="117"/>
      <c r="P113" s="5"/>
    </row>
    <row r="114" spans="2:16" ht="15" customHeight="1">
      <c r="B114" s="104"/>
      <c r="C114" s="117"/>
      <c r="D114" s="117"/>
      <c r="E114" s="104"/>
      <c r="F114" s="117"/>
      <c r="G114" s="117"/>
      <c r="H114" s="117"/>
      <c r="I114" s="118"/>
      <c r="J114" s="117"/>
      <c r="K114" s="117"/>
      <c r="L114" s="117"/>
      <c r="M114" s="117"/>
      <c r="N114" s="117"/>
      <c r="O114" s="117"/>
      <c r="P114" s="5"/>
    </row>
    <row r="115" spans="2:16" ht="15.75">
      <c r="B115" s="104"/>
      <c r="C115" s="117" t="s">
        <v>80</v>
      </c>
      <c r="D115" s="117"/>
      <c r="E115" s="104"/>
      <c r="F115" s="117"/>
      <c r="G115" s="117"/>
      <c r="H115" s="117"/>
      <c r="I115" s="118" t="s">
        <v>237</v>
      </c>
      <c r="J115" s="117"/>
      <c r="K115" s="117"/>
      <c r="L115" s="117"/>
      <c r="M115" s="117"/>
      <c r="N115" s="117"/>
      <c r="O115" s="117"/>
      <c r="P115" s="5"/>
    </row>
    <row r="116" spans="2:16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</row>
  </sheetData>
  <mergeCells count="6">
    <mergeCell ref="I98:L98"/>
    <mergeCell ref="C1:J1"/>
    <mergeCell ref="B3:C4"/>
    <mergeCell ref="D3:E4"/>
    <mergeCell ref="I3:J3"/>
    <mergeCell ref="B5:C5"/>
  </mergeCells>
  <pageMargins left="0.78740157480314965" right="0" top="0.15748031496062992" bottom="0" header="0.31496062992125984" footer="0.31496062992125984"/>
  <pageSetup paperSize="9" scale="69" orientation="portrait" verticalDpi="0" r:id="rId1"/>
  <rowBreaks count="2" manualBreakCount="2">
    <brk id="94" max="23" man="1"/>
    <brk id="11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9 місяців</vt:lpstr>
      <vt:lpstr>доходи</vt:lpstr>
      <vt:lpstr> витрати</vt:lpstr>
      <vt:lpstr>' витрати'!Область_печати</vt:lpstr>
      <vt:lpstr>'9 місяців'!Область_печати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KBU_Gabriela</dc:creator>
  <cp:lastModifiedBy>KBU_Gabriela</cp:lastModifiedBy>
  <cp:lastPrinted>2023-10-25T13:02:37Z</cp:lastPrinted>
  <dcterms:created xsi:type="dcterms:W3CDTF">2019-06-26T12:37:28Z</dcterms:created>
  <dcterms:modified xsi:type="dcterms:W3CDTF">2023-10-25T13:03:45Z</dcterms:modified>
</cp:coreProperties>
</file>