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II" sheetId="1" state="visible" r:id="rId2"/>
  </sheets>
  <definedNames>
    <definedName function="false" hidden="false" localSheetId="0" name="_xlnm.Print_Area" vbProcedure="false">III!$A$1:$G$69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<sst xmlns="http://schemas.openxmlformats.org/spreadsheetml/2006/main" count="103" uniqueCount="87">
  <si>
    <t xml:space="preserve">ЗАТВЕРДЖЕНО</t>
  </si>
  <si>
    <t xml:space="preserve">Директор ММКП "РБУ"</t>
  </si>
  <si>
    <t xml:space="preserve">___________Діус В.В.</t>
  </si>
  <si>
    <t xml:space="preserve">___ ___________ 2019р.</t>
  </si>
  <si>
    <t xml:space="preserve">ЗВІТ ПРО ВИКОНАННЯ ФІНАНСОВОГО ПЛАНУ ПІДПРИЄМСТВА за  III  квартал 2019 року</t>
  </si>
  <si>
    <t xml:space="preserve">по ММКП "РБУ"</t>
  </si>
  <si>
    <t xml:space="preserve">Основні фінансові показники підприємства</t>
  </si>
  <si>
    <t xml:space="preserve">1. Формування прибутку підприємства</t>
  </si>
  <si>
    <t xml:space="preserve">код 
рядка</t>
  </si>
  <si>
    <t xml:space="preserve">План III квартал 2019 року</t>
  </si>
  <si>
    <t xml:space="preserve">Факт III  квартал 2019 року</t>
  </si>
  <si>
    <t xml:space="preserve">Відхилення (+,-)</t>
  </si>
  <si>
    <t xml:space="preserve">Виконання %</t>
  </si>
  <si>
    <t xml:space="preserve">Доходи                 </t>
  </si>
  <si>
    <t xml:space="preserve">Дохід (виручка) від реалізації продукції (товарів, робіт, послуг)</t>
  </si>
  <si>
    <t xml:space="preserve">001</t>
  </si>
  <si>
    <t xml:space="preserve">податок на додану вартість</t>
  </si>
  <si>
    <t xml:space="preserve">002</t>
  </si>
  <si>
    <t xml:space="preserve">Чистий дохід (виручка) від реалізації продукції (товарів, робіт, послуг)</t>
  </si>
  <si>
    <t xml:space="preserve">003</t>
  </si>
  <si>
    <t xml:space="preserve">Інші операційні доходи</t>
  </si>
  <si>
    <t xml:space="preserve">004</t>
  </si>
  <si>
    <t xml:space="preserve">амортизація доріг</t>
  </si>
  <si>
    <t xml:space="preserve">004/1</t>
  </si>
  <si>
    <t xml:space="preserve">Усього доходів:</t>
  </si>
  <si>
    <t xml:space="preserve">005</t>
  </si>
  <si>
    <t xml:space="preserve">Витрати</t>
  </si>
  <si>
    <t xml:space="preserve">Собівартість реалізованої продукції (товарів, робіт та послуг)</t>
  </si>
  <si>
    <t xml:space="preserve">006</t>
  </si>
  <si>
    <t xml:space="preserve">Адміністративні витрати</t>
  </si>
  <si>
    <t xml:space="preserve">007</t>
  </si>
  <si>
    <t xml:space="preserve">Загальновиробничі витрати</t>
  </si>
  <si>
    <t xml:space="preserve">008</t>
  </si>
  <si>
    <t xml:space="preserve">Інші операційні витрати</t>
  </si>
  <si>
    <t xml:space="preserve">009</t>
  </si>
  <si>
    <t xml:space="preserve">Усього витрати:</t>
  </si>
  <si>
    <t xml:space="preserve">010</t>
  </si>
  <si>
    <t xml:space="preserve">Фінансові результати діяльності:</t>
  </si>
  <si>
    <t xml:space="preserve">Фінансовий результат від операційної діяльності</t>
  </si>
  <si>
    <t xml:space="preserve">011</t>
  </si>
  <si>
    <t xml:space="preserve">Чистий прибуток (збиток), 
у тому числі:</t>
  </si>
  <si>
    <t xml:space="preserve">012</t>
  </si>
  <si>
    <t xml:space="preserve">прибуток (збиток)</t>
  </si>
  <si>
    <t xml:space="preserve">013</t>
  </si>
  <si>
    <t xml:space="preserve">інші доходи (в т ч. фінансові)</t>
  </si>
  <si>
    <t xml:space="preserve">014</t>
  </si>
  <si>
    <t xml:space="preserve">інші витрати (списані ОЗ та інші)</t>
  </si>
  <si>
    <t xml:space="preserve">015</t>
  </si>
  <si>
    <t xml:space="preserve">витрати (дохід) з податку на прибуток</t>
  </si>
  <si>
    <t xml:space="preserve">016</t>
  </si>
  <si>
    <t xml:space="preserve">2. Обов'язкові платежі підприємства до бюджету та державних цільових фондів</t>
  </si>
  <si>
    <t xml:space="preserve">Сплата поточних податків та обов'язкових платежів до бюджету, 
у тому числі:</t>
  </si>
  <si>
    <t xml:space="preserve">ПДВ, що підлягає сплаті до бюджету за підсумками звітного періоду</t>
  </si>
  <si>
    <t xml:space="preserve">014/1</t>
  </si>
  <si>
    <t xml:space="preserve">Інші податки</t>
  </si>
  <si>
    <t xml:space="preserve">014/2</t>
  </si>
  <si>
    <t xml:space="preserve">збір за спец. викор. підземних вод</t>
  </si>
  <si>
    <t xml:space="preserve">014/2.1</t>
  </si>
  <si>
    <t xml:space="preserve">екологічний податок</t>
  </si>
  <si>
    <t xml:space="preserve">014/2.2</t>
  </si>
  <si>
    <t xml:space="preserve">земельний податок</t>
  </si>
  <si>
    <t xml:space="preserve">014/2.3</t>
  </si>
  <si>
    <t xml:space="preserve">Внески до державних цільових фондів, у тому числі:</t>
  </si>
  <si>
    <t xml:space="preserve">внески до Пенсійного фонду України</t>
  </si>
  <si>
    <t xml:space="preserve">015/1</t>
  </si>
  <si>
    <t xml:space="preserve">Елементи операційних витрат</t>
  </si>
  <si>
    <t xml:space="preserve">Матеріальні затрати, 
у тому числі:</t>
  </si>
  <si>
    <t xml:space="preserve">витрати на сировину і основні матеріали</t>
  </si>
  <si>
    <t xml:space="preserve">001/1</t>
  </si>
  <si>
    <t xml:space="preserve">паливо</t>
  </si>
  <si>
    <t xml:space="preserve">001/2</t>
  </si>
  <si>
    <t xml:space="preserve">інші матеріальні витрати</t>
  </si>
  <si>
    <t xml:space="preserve">001/3</t>
  </si>
  <si>
    <t xml:space="preserve">Витрати на оплату праці</t>
  </si>
  <si>
    <t xml:space="preserve">Резерв відпусток</t>
  </si>
  <si>
    <t xml:space="preserve">Відрахування на соціальні заходи</t>
  </si>
  <si>
    <t xml:space="preserve">Амортизація</t>
  </si>
  <si>
    <t xml:space="preserve">Операційні витрати, всього</t>
  </si>
  <si>
    <t xml:space="preserve">Капітальні інвестиції</t>
  </si>
  <si>
    <t xml:space="preserve">Капітальні інвестиції, всього</t>
  </si>
  <si>
    <t xml:space="preserve">-</t>
  </si>
  <si>
    <t xml:space="preserve">придбання (виготовлення) основних засобів</t>
  </si>
  <si>
    <t xml:space="preserve">модернізація, модифікація (добудова, дообладнання, реконструкція) основних засобів</t>
  </si>
  <si>
    <t xml:space="preserve">Головний бухгалтер</t>
  </si>
  <si>
    <t xml:space="preserve">Гонак Ю.І.</t>
  </si>
  <si>
    <t xml:space="preserve">Економіст</t>
  </si>
  <si>
    <t xml:space="preserve">Беца Г.І.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</si>
</sst>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#,##0.0"/>
    <numFmt numFmtId="168" formatCode="0.0"/>
    <numFmt numFmtId="169" formatCode="0.00"/>
    <numFmt numFmtId="170" formatCode="#,##0.0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u val="singl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9D9D9"/>
      </patternFill>
    </fill>
    <fill>
      <patternFill patternType="solid">
        <fgColor rgb="FFD9D9D9"/>
        <bgColor rgb="FFEEECE1"/>
      </patternFill>
    </fill>
    <fill>
      <patternFill patternType="solid">
        <fgColor rgb="FFFFFFFF"/>
        <bgColor rgb="FFEEECE1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9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K20" activeCellId="0" sqref="K2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5.42"/>
    <col collapsed="false" customWidth="true" hidden="false" outlineLevel="0" max="2" min="2" style="0" width="7.57"/>
    <col collapsed="false" customWidth="true" hidden="false" outlineLevel="0" max="3" min="3" style="0" width="14.43"/>
    <col collapsed="false" customWidth="true" hidden="false" outlineLevel="0" max="4" min="4" style="0" width="15.42"/>
    <col collapsed="false" customWidth="true" hidden="false" outlineLevel="0" max="5" min="5" style="0" width="15"/>
    <col collapsed="false" customWidth="true" hidden="false" outlineLevel="0" max="6" min="6" style="1" width="12.71"/>
  </cols>
  <sheetData>
    <row r="1" customFormat="false" ht="15" hidden="false" customHeight="false" outlineLevel="0" collapsed="false">
      <c r="D1" s="2"/>
      <c r="E1" s="3" t="s">
        <v>0</v>
      </c>
      <c r="F1" s="4"/>
    </row>
    <row r="2" customFormat="false" ht="15" hidden="false" customHeight="false" outlineLevel="0" collapsed="false">
      <c r="D2" s="2"/>
      <c r="E2" s="3" t="s">
        <v>1</v>
      </c>
      <c r="F2" s="4"/>
    </row>
    <row r="3" customFormat="false" ht="15" hidden="false" customHeight="false" outlineLevel="0" collapsed="false">
      <c r="D3" s="2"/>
      <c r="E3" s="3" t="s">
        <v>2</v>
      </c>
      <c r="F3" s="4"/>
    </row>
    <row r="4" customFormat="false" ht="15" hidden="false" customHeight="false" outlineLevel="0" collapsed="false">
      <c r="D4" s="2"/>
      <c r="E4" s="3" t="s">
        <v>3</v>
      </c>
      <c r="F4" s="4"/>
    </row>
    <row r="6" customFormat="false" ht="15" hidden="false" customHeight="false" outlineLevel="0" collapsed="false">
      <c r="A6" s="5" t="s">
        <v>4</v>
      </c>
      <c r="B6" s="5"/>
      <c r="C6" s="5"/>
      <c r="D6" s="5"/>
      <c r="E6" s="5"/>
      <c r="F6" s="5"/>
    </row>
    <row r="7" customFormat="false" ht="15" hidden="false" customHeight="false" outlineLevel="0" collapsed="false">
      <c r="A7" s="5" t="s">
        <v>5</v>
      </c>
      <c r="B7" s="5"/>
      <c r="C7" s="5"/>
      <c r="D7" s="5"/>
      <c r="E7" s="5"/>
      <c r="F7" s="5"/>
    </row>
    <row r="10" customFormat="false" ht="15" hidden="false" customHeight="false" outlineLevel="0" collapsed="false">
      <c r="A10" s="6"/>
      <c r="B10" s="7" t="s">
        <v>6</v>
      </c>
      <c r="C10" s="6"/>
      <c r="D10" s="6"/>
      <c r="E10" s="6"/>
      <c r="F10" s="8"/>
    </row>
    <row r="11" customFormat="false" ht="15" hidden="false" customHeight="false" outlineLevel="0" collapsed="false">
      <c r="A11" s="6"/>
      <c r="B11" s="7" t="s">
        <v>7</v>
      </c>
      <c r="C11" s="6"/>
      <c r="D11" s="6"/>
      <c r="E11" s="6"/>
      <c r="F11" s="8"/>
    </row>
    <row r="12" customFormat="false" ht="60" hidden="false" customHeight="true" outlineLevel="0" collapsed="false">
      <c r="A12" s="9"/>
      <c r="B12" s="10" t="s">
        <v>8</v>
      </c>
      <c r="C12" s="10" t="s">
        <v>9</v>
      </c>
      <c r="D12" s="10" t="s">
        <v>10</v>
      </c>
      <c r="E12" s="11" t="s">
        <v>11</v>
      </c>
      <c r="F12" s="12" t="s">
        <v>12</v>
      </c>
    </row>
    <row r="13" customFormat="false" ht="15" hidden="false" customHeight="false" outlineLevel="0" collapsed="false">
      <c r="A13" s="9"/>
      <c r="B13" s="10"/>
      <c r="C13" s="10"/>
      <c r="D13" s="10"/>
      <c r="E13" s="11"/>
      <c r="F13" s="12"/>
    </row>
    <row r="14" customFormat="false" ht="15" hidden="false" customHeight="false" outlineLevel="0" collapsed="false">
      <c r="A14" s="13" t="s">
        <v>13</v>
      </c>
      <c r="B14" s="14"/>
      <c r="C14" s="14"/>
      <c r="D14" s="14"/>
      <c r="E14" s="14"/>
      <c r="F14" s="15"/>
    </row>
    <row r="15" customFormat="false" ht="30" hidden="false" customHeight="false" outlineLevel="0" collapsed="false">
      <c r="A15" s="16" t="s">
        <v>14</v>
      </c>
      <c r="B15" s="17" t="s">
        <v>15</v>
      </c>
      <c r="C15" s="18" t="n">
        <v>13520</v>
      </c>
      <c r="D15" s="19" t="n">
        <v>16153.9</v>
      </c>
      <c r="E15" s="18" t="n">
        <f aca="false">D15-C15</f>
        <v>2633.9</v>
      </c>
      <c r="F15" s="20" t="n">
        <f aca="false">D15/C15*100</f>
        <v>119.48150887574</v>
      </c>
    </row>
    <row r="16" customFormat="false" ht="15" hidden="false" customHeight="false" outlineLevel="0" collapsed="false">
      <c r="A16" s="16" t="s">
        <v>16</v>
      </c>
      <c r="B16" s="17" t="s">
        <v>17</v>
      </c>
      <c r="C16" s="18" t="n">
        <v>2248.5</v>
      </c>
      <c r="D16" s="19" t="n">
        <v>2681.2</v>
      </c>
      <c r="E16" s="18" t="n">
        <f aca="false">D16-C16</f>
        <v>432.7</v>
      </c>
      <c r="F16" s="20" t="n">
        <f aca="false">D16/C16*100</f>
        <v>119.243940404714</v>
      </c>
    </row>
    <row r="17" customFormat="false" ht="30" hidden="false" customHeight="false" outlineLevel="0" collapsed="false">
      <c r="A17" s="16" t="s">
        <v>18</v>
      </c>
      <c r="B17" s="17" t="s">
        <v>19</v>
      </c>
      <c r="C17" s="18" t="n">
        <f aca="false">C15-C16</f>
        <v>11271.5</v>
      </c>
      <c r="D17" s="18" t="n">
        <v>13466.8</v>
      </c>
      <c r="E17" s="18" t="n">
        <f aca="false">D17-C17</f>
        <v>2195.3</v>
      </c>
      <c r="F17" s="20" t="n">
        <f aca="false">D17/C17*100</f>
        <v>119.476555915362</v>
      </c>
    </row>
    <row r="18" customFormat="false" ht="15" hidden="false" customHeight="false" outlineLevel="0" collapsed="false">
      <c r="A18" s="16" t="s">
        <v>20</v>
      </c>
      <c r="B18" s="17" t="s">
        <v>21</v>
      </c>
      <c r="C18" s="18" t="n">
        <v>1050</v>
      </c>
      <c r="D18" s="19" t="n">
        <v>1519</v>
      </c>
      <c r="E18" s="18" t="n">
        <f aca="false">D18-C18</f>
        <v>469</v>
      </c>
      <c r="F18" s="20" t="n">
        <f aca="false">D18/C18*100</f>
        <v>144.666666666667</v>
      </c>
    </row>
    <row r="19" customFormat="false" ht="15" hidden="false" customHeight="false" outlineLevel="0" collapsed="false">
      <c r="A19" s="16" t="s">
        <v>22</v>
      </c>
      <c r="B19" s="17" t="s">
        <v>23</v>
      </c>
      <c r="C19" s="18" t="n">
        <f aca="false">C18</f>
        <v>1050</v>
      </c>
      <c r="D19" s="18" t="n">
        <v>1519</v>
      </c>
      <c r="E19" s="18" t="n">
        <f aca="false">D19-C19</f>
        <v>469</v>
      </c>
      <c r="F19" s="20" t="n">
        <f aca="false">D19/C19*100</f>
        <v>144.666666666667</v>
      </c>
    </row>
    <row r="20" customFormat="false" ht="15" hidden="false" customHeight="false" outlineLevel="0" collapsed="false">
      <c r="A20" s="21" t="s">
        <v>24</v>
      </c>
      <c r="B20" s="22" t="s">
        <v>25</v>
      </c>
      <c r="C20" s="23" t="n">
        <f aca="false">C17+C18</f>
        <v>12321.5</v>
      </c>
      <c r="D20" s="24" t="n">
        <f aca="false">D17+D18</f>
        <v>14985.8</v>
      </c>
      <c r="E20" s="24" t="n">
        <f aca="false">D20-C20</f>
        <v>2664.3</v>
      </c>
      <c r="F20" s="25" t="n">
        <f aca="false">D20/C20*100</f>
        <v>121.623178996064</v>
      </c>
    </row>
    <row r="21" customFormat="false" ht="15" hidden="false" customHeight="false" outlineLevel="0" collapsed="false">
      <c r="A21" s="13" t="s">
        <v>26</v>
      </c>
      <c r="B21" s="14"/>
      <c r="C21" s="14"/>
      <c r="D21" s="14"/>
      <c r="E21" s="14"/>
      <c r="F21" s="15"/>
    </row>
    <row r="22" customFormat="false" ht="30" hidden="false" customHeight="false" outlineLevel="0" collapsed="false">
      <c r="A22" s="16" t="s">
        <v>27</v>
      </c>
      <c r="B22" s="17" t="s">
        <v>28</v>
      </c>
      <c r="C22" s="18" t="n">
        <v>9200.8</v>
      </c>
      <c r="D22" s="19" t="n">
        <v>12838.6</v>
      </c>
      <c r="E22" s="18" t="n">
        <f aca="false">D22-C22</f>
        <v>3637.8</v>
      </c>
      <c r="F22" s="20" t="n">
        <f aca="false">D22/C22*100</f>
        <v>139.537866272498</v>
      </c>
    </row>
    <row r="23" customFormat="false" ht="15" hidden="false" customHeight="false" outlineLevel="0" collapsed="false">
      <c r="A23" s="16" t="s">
        <v>29</v>
      </c>
      <c r="B23" s="17" t="s">
        <v>30</v>
      </c>
      <c r="C23" s="18" t="n">
        <v>1108.1</v>
      </c>
      <c r="D23" s="19" t="n">
        <v>1413.1</v>
      </c>
      <c r="E23" s="18" t="n">
        <f aca="false">D23-C23</f>
        <v>305</v>
      </c>
      <c r="F23" s="20" t="n">
        <f aca="false">D23/C23*100</f>
        <v>127.524591643353</v>
      </c>
    </row>
    <row r="24" customFormat="false" ht="15" hidden="false" customHeight="false" outlineLevel="0" collapsed="false">
      <c r="A24" s="16" t="s">
        <v>31</v>
      </c>
      <c r="B24" s="17" t="s">
        <v>32</v>
      </c>
      <c r="C24" s="18" t="n">
        <v>825.5</v>
      </c>
      <c r="D24" s="19" t="n">
        <v>923.7</v>
      </c>
      <c r="E24" s="18" t="n">
        <f aca="false">D24-C24</f>
        <v>98.2</v>
      </c>
      <c r="F24" s="20" t="n">
        <f aca="false">D24/C24*100</f>
        <v>111.895820714718</v>
      </c>
    </row>
    <row r="25" customFormat="false" ht="15" hidden="false" customHeight="false" outlineLevel="0" collapsed="false">
      <c r="A25" s="16" t="s">
        <v>33</v>
      </c>
      <c r="B25" s="17" t="s">
        <v>34</v>
      </c>
      <c r="C25" s="18" t="n">
        <v>1062.5</v>
      </c>
      <c r="D25" s="19" t="n">
        <v>1420.3</v>
      </c>
      <c r="E25" s="18" t="n">
        <f aca="false">D25-C25</f>
        <v>357.8</v>
      </c>
      <c r="F25" s="20" t="n">
        <f aca="false">D25/C25*100</f>
        <v>133.675294117647</v>
      </c>
    </row>
    <row r="26" customFormat="false" ht="15" hidden="false" customHeight="false" outlineLevel="0" collapsed="false">
      <c r="A26" s="21" t="s">
        <v>35</v>
      </c>
      <c r="B26" s="22" t="s">
        <v>36</v>
      </c>
      <c r="C26" s="24" t="n">
        <f aca="false">C22+C23+C25+C24</f>
        <v>12196.9</v>
      </c>
      <c r="D26" s="24" t="n">
        <f aca="false">D22+D23+D25+D24</f>
        <v>16595.7</v>
      </c>
      <c r="E26" s="26" t="n">
        <f aca="false">D26-C26</f>
        <v>4398.8</v>
      </c>
      <c r="F26" s="25" t="n">
        <f aca="false">D26/C26*100</f>
        <v>136.064901737327</v>
      </c>
    </row>
    <row r="27" customFormat="false" ht="15" hidden="false" customHeight="false" outlineLevel="0" collapsed="false">
      <c r="A27" s="27" t="s">
        <v>37</v>
      </c>
      <c r="B27" s="27"/>
      <c r="C27" s="27"/>
      <c r="D27" s="27"/>
      <c r="E27" s="27"/>
      <c r="F27" s="27"/>
    </row>
    <row r="28" customFormat="false" ht="30" hidden="false" customHeight="false" outlineLevel="0" collapsed="false">
      <c r="A28" s="16" t="s">
        <v>38</v>
      </c>
      <c r="B28" s="17" t="s">
        <v>39</v>
      </c>
      <c r="C28" s="18" t="n">
        <f aca="false">C20-C26</f>
        <v>124.6</v>
      </c>
      <c r="D28" s="18" t="n">
        <f aca="false">D20-D26</f>
        <v>-1609.9</v>
      </c>
      <c r="E28" s="18" t="n">
        <f aca="false">D28-C28</f>
        <v>-1734.5</v>
      </c>
      <c r="F28" s="20" t="n">
        <f aca="false">D28/C28*100</f>
        <v>-1292.05457463884</v>
      </c>
    </row>
    <row r="29" customFormat="false" ht="30" hidden="false" customHeight="false" outlineLevel="0" collapsed="false">
      <c r="A29" s="16" t="s">
        <v>40</v>
      </c>
      <c r="B29" s="17" t="s">
        <v>41</v>
      </c>
      <c r="C29" s="18" t="n">
        <f aca="false">C28</f>
        <v>124.6</v>
      </c>
      <c r="D29" s="18" t="n">
        <f aca="false">D20-D26+D32+D31+D33</f>
        <v>-1609.9</v>
      </c>
      <c r="E29" s="18" t="n">
        <f aca="false">D29-C29</f>
        <v>-1734.5</v>
      </c>
      <c r="F29" s="20" t="n">
        <f aca="false">D29/C29*100</f>
        <v>-1292.05457463884</v>
      </c>
    </row>
    <row r="30" customFormat="false" ht="15" hidden="false" customHeight="false" outlineLevel="0" collapsed="false">
      <c r="A30" s="16" t="s">
        <v>42</v>
      </c>
      <c r="B30" s="17" t="s">
        <v>43</v>
      </c>
      <c r="C30" s="18" t="n">
        <f aca="false">C29</f>
        <v>124.6</v>
      </c>
      <c r="D30" s="18" t="n">
        <f aca="false">D20-D26</f>
        <v>-1609.9</v>
      </c>
      <c r="E30" s="18" t="n">
        <f aca="false">D30-C30</f>
        <v>-1734.5</v>
      </c>
      <c r="F30" s="20" t="n">
        <f aca="false">D30/C30*100</f>
        <v>-1292.05457463884</v>
      </c>
    </row>
    <row r="31" customFormat="false" ht="15" hidden="false" customHeight="false" outlineLevel="0" collapsed="false">
      <c r="A31" s="16" t="s">
        <v>44</v>
      </c>
      <c r="B31" s="17" t="s">
        <v>45</v>
      </c>
      <c r="C31" s="18" t="n">
        <v>0</v>
      </c>
      <c r="D31" s="18" t="n">
        <v>0</v>
      </c>
      <c r="E31" s="18" t="n">
        <f aca="false">D31-C31</f>
        <v>0</v>
      </c>
      <c r="F31" s="20"/>
    </row>
    <row r="32" customFormat="false" ht="15" hidden="false" customHeight="false" outlineLevel="0" collapsed="false">
      <c r="A32" s="16" t="s">
        <v>46</v>
      </c>
      <c r="B32" s="17" t="s">
        <v>47</v>
      </c>
      <c r="C32" s="18" t="n">
        <v>0</v>
      </c>
      <c r="D32" s="18" t="n">
        <v>0</v>
      </c>
      <c r="E32" s="18" t="n">
        <f aca="false">D32-C32</f>
        <v>0</v>
      </c>
      <c r="F32" s="20"/>
    </row>
    <row r="33" customFormat="false" ht="30" hidden="false" customHeight="false" outlineLevel="0" collapsed="false">
      <c r="A33" s="28" t="s">
        <v>48</v>
      </c>
      <c r="B33" s="17" t="s">
        <v>49</v>
      </c>
      <c r="C33" s="18" t="n">
        <v>0</v>
      </c>
      <c r="D33" s="18" t="n">
        <v>0</v>
      </c>
      <c r="E33" s="18" t="n">
        <f aca="false">D33-C33</f>
        <v>0</v>
      </c>
      <c r="F33" s="20"/>
    </row>
    <row r="34" customFormat="false" ht="15" hidden="false" customHeight="false" outlineLevel="0" collapsed="false">
      <c r="A34" s="29" t="s">
        <v>50</v>
      </c>
      <c r="B34" s="29"/>
      <c r="C34" s="29"/>
      <c r="D34" s="29"/>
      <c r="E34" s="29"/>
      <c r="F34" s="29"/>
    </row>
    <row r="35" customFormat="false" ht="45" hidden="false" customHeight="false" outlineLevel="0" collapsed="false">
      <c r="A35" s="16" t="s">
        <v>51</v>
      </c>
      <c r="B35" s="17" t="s">
        <v>43</v>
      </c>
      <c r="C35" s="18" t="n">
        <f aca="false">C16</f>
        <v>2248.5</v>
      </c>
      <c r="D35" s="19" t="n">
        <f aca="false">D16</f>
        <v>2681.2</v>
      </c>
      <c r="E35" s="18" t="n">
        <f aca="false">D35-C35</f>
        <v>432.7</v>
      </c>
      <c r="F35" s="20" t="n">
        <f aca="false">D35/C35*100</f>
        <v>119.243940404714</v>
      </c>
    </row>
    <row r="36" customFormat="false" ht="30" hidden="false" customHeight="false" outlineLevel="0" collapsed="false">
      <c r="A36" s="16" t="s">
        <v>52</v>
      </c>
      <c r="B36" s="17" t="s">
        <v>53</v>
      </c>
      <c r="C36" s="18" t="n">
        <f aca="false">C16</f>
        <v>2248.5</v>
      </c>
      <c r="D36" s="19" t="n">
        <f aca="false">D35</f>
        <v>2681.2</v>
      </c>
      <c r="E36" s="18" t="n">
        <f aca="false">D36-C36</f>
        <v>432.7</v>
      </c>
      <c r="F36" s="20" t="n">
        <f aca="false">D36/C36*100</f>
        <v>119.243940404714</v>
      </c>
    </row>
    <row r="37" customFormat="false" ht="15" hidden="false" customHeight="false" outlineLevel="0" collapsed="false">
      <c r="A37" s="16" t="s">
        <v>54</v>
      </c>
      <c r="B37" s="17" t="s">
        <v>55</v>
      </c>
      <c r="C37" s="30" t="n">
        <f aca="false">SUM(C38:C40)</f>
        <v>0</v>
      </c>
      <c r="D37" s="31" t="n">
        <v>0</v>
      </c>
      <c r="E37" s="18" t="n">
        <f aca="false">D37-C37</f>
        <v>0</v>
      </c>
      <c r="F37" s="20" t="n">
        <v>0</v>
      </c>
    </row>
    <row r="38" customFormat="false" ht="15" hidden="false" customHeight="false" outlineLevel="0" collapsed="false">
      <c r="A38" s="16" t="s">
        <v>56</v>
      </c>
      <c r="B38" s="17" t="s">
        <v>57</v>
      </c>
      <c r="C38" s="32" t="n">
        <v>0</v>
      </c>
      <c r="D38" s="19" t="n">
        <v>0</v>
      </c>
      <c r="E38" s="18" t="n">
        <f aca="false">D38-C38</f>
        <v>0</v>
      </c>
      <c r="F38" s="20" t="n">
        <v>0</v>
      </c>
    </row>
    <row r="39" customFormat="false" ht="15" hidden="false" customHeight="false" outlineLevel="0" collapsed="false">
      <c r="A39" s="16" t="s">
        <v>58</v>
      </c>
      <c r="B39" s="17" t="s">
        <v>59</v>
      </c>
      <c r="C39" s="30" t="n">
        <v>0</v>
      </c>
      <c r="D39" s="19" t="n">
        <v>0</v>
      </c>
      <c r="E39" s="18" t="n">
        <f aca="false">D39-C39</f>
        <v>0</v>
      </c>
      <c r="F39" s="20" t="n">
        <v>0</v>
      </c>
    </row>
    <row r="40" customFormat="false" ht="15" hidden="false" customHeight="false" outlineLevel="0" collapsed="false">
      <c r="A40" s="16" t="s">
        <v>60</v>
      </c>
      <c r="B40" s="17" t="s">
        <v>61</v>
      </c>
      <c r="C40" s="30" t="n">
        <v>0</v>
      </c>
      <c r="D40" s="31" t="n">
        <v>0</v>
      </c>
      <c r="E40" s="18" t="n">
        <f aca="false">D40-C40</f>
        <v>0</v>
      </c>
      <c r="F40" s="20" t="n">
        <v>0</v>
      </c>
    </row>
    <row r="41" customFormat="false" ht="30" hidden="false" customHeight="false" outlineLevel="0" collapsed="false">
      <c r="A41" s="16" t="s">
        <v>62</v>
      </c>
      <c r="B41" s="17" t="s">
        <v>47</v>
      </c>
      <c r="C41" s="18" t="n">
        <f aca="false">C52</f>
        <v>823.1</v>
      </c>
      <c r="D41" s="19" t="n">
        <f aca="false">D52</f>
        <v>1193.1</v>
      </c>
      <c r="E41" s="18" t="n">
        <f aca="false">D41-C41</f>
        <v>370</v>
      </c>
      <c r="F41" s="20" t="n">
        <f aca="false">D41/C41*100</f>
        <v>144.952010691289</v>
      </c>
    </row>
    <row r="42" customFormat="false" ht="15" hidden="false" customHeight="false" outlineLevel="0" collapsed="false">
      <c r="A42" s="16" t="s">
        <v>63</v>
      </c>
      <c r="B42" s="17" t="s">
        <v>64</v>
      </c>
      <c r="C42" s="18" t="n">
        <f aca="false">C41</f>
        <v>823.1</v>
      </c>
      <c r="D42" s="19" t="n">
        <f aca="false">D41</f>
        <v>1193.1</v>
      </c>
      <c r="E42" s="18" t="n">
        <f aca="false">D42-C42</f>
        <v>370</v>
      </c>
      <c r="F42" s="20" t="n">
        <f aca="false">D42/C42*100</f>
        <v>144.952010691289</v>
      </c>
    </row>
    <row r="45" customFormat="false" ht="15" hidden="false" customHeight="false" outlineLevel="0" collapsed="false">
      <c r="A45" s="29" t="s">
        <v>65</v>
      </c>
      <c r="B45" s="29"/>
      <c r="C45" s="29"/>
      <c r="D45" s="29"/>
      <c r="E45" s="29"/>
      <c r="F45" s="29"/>
    </row>
    <row r="46" customFormat="false" ht="30" hidden="false" customHeight="false" outlineLevel="0" collapsed="false">
      <c r="A46" s="16" t="s">
        <v>66</v>
      </c>
      <c r="B46" s="17" t="s">
        <v>15</v>
      </c>
      <c r="C46" s="18" t="n">
        <v>5363.5</v>
      </c>
      <c r="D46" s="19" t="n">
        <v>8143.8</v>
      </c>
      <c r="E46" s="18" t="n">
        <f aca="false">D46-C46</f>
        <v>2780.3</v>
      </c>
      <c r="F46" s="20" t="n">
        <f aca="false">D46/C46*100</f>
        <v>151.837419595413</v>
      </c>
    </row>
    <row r="47" customFormat="false" ht="30" hidden="false" customHeight="false" outlineLevel="0" collapsed="false">
      <c r="A47" s="16" t="s">
        <v>67</v>
      </c>
      <c r="B47" s="17" t="s">
        <v>68</v>
      </c>
      <c r="C47" s="18" t="n">
        <v>1425</v>
      </c>
      <c r="D47" s="19" t="n">
        <v>1735.6</v>
      </c>
      <c r="E47" s="18" t="n">
        <f aca="false">D47-C47</f>
        <v>310.6</v>
      </c>
      <c r="F47" s="20" t="n">
        <f aca="false">D47/C47*100</f>
        <v>121.79649122807</v>
      </c>
    </row>
    <row r="48" customFormat="false" ht="15" hidden="false" customHeight="false" outlineLevel="0" collapsed="false">
      <c r="A48" s="16" t="s">
        <v>69</v>
      </c>
      <c r="B48" s="17" t="s">
        <v>70</v>
      </c>
      <c r="C48" s="18" t="n">
        <v>645</v>
      </c>
      <c r="D48" s="19" t="n">
        <v>698.6</v>
      </c>
      <c r="E48" s="18" t="n">
        <f aca="false">D48-C48</f>
        <v>53.6</v>
      </c>
      <c r="F48" s="20" t="n">
        <f aca="false">D48/C48*100</f>
        <v>108.31007751938</v>
      </c>
    </row>
    <row r="49" customFormat="false" ht="15" hidden="false" customHeight="false" outlineLevel="0" collapsed="false">
      <c r="A49" s="16" t="s">
        <v>71</v>
      </c>
      <c r="B49" s="17" t="s">
        <v>72</v>
      </c>
      <c r="C49" s="18" t="n">
        <v>3293.5</v>
      </c>
      <c r="D49" s="19" t="n">
        <v>5709.6</v>
      </c>
      <c r="E49" s="18" t="n">
        <f aca="false">D49-C49</f>
        <v>2416.1</v>
      </c>
      <c r="F49" s="20" t="n">
        <f aca="false">D49/C49*100</f>
        <v>173.359647791104</v>
      </c>
    </row>
    <row r="50" customFormat="false" ht="15" hidden="false" customHeight="false" outlineLevel="0" collapsed="false">
      <c r="A50" s="16" t="s">
        <v>73</v>
      </c>
      <c r="B50" s="17" t="s">
        <v>17</v>
      </c>
      <c r="C50" s="18" t="n">
        <v>4572.8</v>
      </c>
      <c r="D50" s="19" t="n">
        <v>5410.2</v>
      </c>
      <c r="E50" s="18" t="n">
        <f aca="false">D50-C50</f>
        <v>837.4</v>
      </c>
      <c r="F50" s="20" t="n">
        <f aca="false">D50/C50*100</f>
        <v>118.312631210637</v>
      </c>
    </row>
    <row r="51" customFormat="false" ht="15" hidden="false" customHeight="false" outlineLevel="0" collapsed="false">
      <c r="A51" s="16" t="s">
        <v>74</v>
      </c>
      <c r="B51" s="17" t="s">
        <v>19</v>
      </c>
      <c r="C51" s="18" t="n">
        <v>0</v>
      </c>
      <c r="D51" s="19"/>
      <c r="E51" s="18" t="n">
        <f aca="false">D51-C51</f>
        <v>0</v>
      </c>
      <c r="F51" s="20" t="n">
        <v>0</v>
      </c>
    </row>
    <row r="52" customFormat="false" ht="15" hidden="false" customHeight="false" outlineLevel="0" collapsed="false">
      <c r="A52" s="16" t="s">
        <v>75</v>
      </c>
      <c r="B52" s="17" t="s">
        <v>21</v>
      </c>
      <c r="C52" s="18" t="n">
        <v>823.1</v>
      </c>
      <c r="D52" s="19" t="n">
        <v>1193.1</v>
      </c>
      <c r="E52" s="18" t="n">
        <f aca="false">D52-C52</f>
        <v>370</v>
      </c>
      <c r="F52" s="20" t="n">
        <f aca="false">D52/C52*100</f>
        <v>144.952010691289</v>
      </c>
    </row>
    <row r="53" customFormat="false" ht="15" hidden="false" customHeight="false" outlineLevel="0" collapsed="false">
      <c r="A53" s="16" t="s">
        <v>76</v>
      </c>
      <c r="B53" s="17" t="s">
        <v>25</v>
      </c>
      <c r="C53" s="18" t="n">
        <v>375</v>
      </c>
      <c r="D53" s="19" t="n">
        <v>428.3</v>
      </c>
      <c r="E53" s="18" t="n">
        <f aca="false">D53-C53</f>
        <v>53.3</v>
      </c>
      <c r="F53" s="20" t="n">
        <f aca="false">D53/C53*100</f>
        <v>114.213333333333</v>
      </c>
    </row>
    <row r="54" customFormat="false" ht="15" hidden="false" customHeight="false" outlineLevel="0" collapsed="false">
      <c r="A54" s="33" t="s">
        <v>77</v>
      </c>
      <c r="B54" s="22" t="s">
        <v>28</v>
      </c>
      <c r="C54" s="24" t="n">
        <f aca="false">C46+C50+C52+C53+C51</f>
        <v>11134.4</v>
      </c>
      <c r="D54" s="24" t="n">
        <f aca="false">D46+D50+D52+D53+D51</f>
        <v>15175.4</v>
      </c>
      <c r="E54" s="26" t="n">
        <f aca="false">D54-C54</f>
        <v>4041</v>
      </c>
      <c r="F54" s="25" t="n">
        <f aca="false">D54/C54*100</f>
        <v>136.292930018681</v>
      </c>
    </row>
    <row r="55" customFormat="false" ht="15" hidden="true" customHeight="false" outlineLevel="0" collapsed="false">
      <c r="E55" s="34" t="n">
        <f aca="false">E26-E25</f>
        <v>4041</v>
      </c>
      <c r="F55" s="1" t="n">
        <f aca="false">F26-F25</f>
        <v>2.38960761967965</v>
      </c>
    </row>
    <row r="57" customFormat="false" ht="15" hidden="false" customHeight="false" outlineLevel="0" collapsed="false">
      <c r="A57" s="29" t="s">
        <v>78</v>
      </c>
      <c r="B57" s="29"/>
      <c r="C57" s="29"/>
      <c r="D57" s="29"/>
      <c r="E57" s="29"/>
      <c r="F57" s="29"/>
    </row>
    <row r="58" customFormat="false" ht="15" hidden="false" customHeight="false" outlineLevel="0" collapsed="false">
      <c r="A58" s="16" t="s">
        <v>79</v>
      </c>
      <c r="B58" s="17" t="s">
        <v>68</v>
      </c>
      <c r="C58" s="18" t="n">
        <v>0</v>
      </c>
      <c r="D58" s="18" t="n">
        <v>1.6</v>
      </c>
      <c r="E58" s="18" t="n">
        <f aca="false">D58-C58</f>
        <v>1.6</v>
      </c>
      <c r="F58" s="20" t="s">
        <v>80</v>
      </c>
    </row>
    <row r="59" customFormat="false" ht="30" hidden="false" customHeight="false" outlineLevel="0" collapsed="false">
      <c r="A59" s="16" t="s">
        <v>81</v>
      </c>
      <c r="B59" s="17" t="s">
        <v>17</v>
      </c>
      <c r="C59" s="18" t="n">
        <v>0</v>
      </c>
      <c r="D59" s="18" t="n">
        <v>1.6</v>
      </c>
      <c r="E59" s="18" t="n">
        <f aca="false">D59-C59</f>
        <v>1.6</v>
      </c>
      <c r="F59" s="20" t="s">
        <v>80</v>
      </c>
    </row>
    <row r="60" customFormat="false" ht="45" hidden="false" customHeight="false" outlineLevel="0" collapsed="false">
      <c r="A60" s="16" t="s">
        <v>82</v>
      </c>
      <c r="B60" s="17" t="s">
        <v>19</v>
      </c>
      <c r="C60" s="18" t="s">
        <v>80</v>
      </c>
      <c r="D60" s="18" t="s">
        <v>80</v>
      </c>
      <c r="E60" s="18" t="s">
        <v>80</v>
      </c>
      <c r="F60" s="20" t="s">
        <v>80</v>
      </c>
    </row>
    <row r="64" customFormat="false" ht="15" hidden="false" customHeight="false" outlineLevel="0" collapsed="false">
      <c r="A64" s="35"/>
      <c r="B64" s="35"/>
      <c r="C64" s="35"/>
      <c r="D64" s="35"/>
      <c r="E64" s="35"/>
      <c r="F64" s="4"/>
    </row>
    <row r="65" customFormat="false" ht="15" hidden="false" customHeight="false" outlineLevel="0" collapsed="false">
      <c r="A65" s="35"/>
      <c r="B65" s="35"/>
      <c r="C65" s="35"/>
      <c r="D65" s="35"/>
      <c r="E65" s="35"/>
      <c r="F65" s="4"/>
    </row>
    <row r="66" customFormat="false" ht="15" hidden="false" customHeight="false" outlineLevel="0" collapsed="false">
      <c r="A66" s="35" t="s">
        <v>83</v>
      </c>
      <c r="B66" s="35"/>
      <c r="C66" s="35"/>
      <c r="D66" s="35"/>
      <c r="E66" s="35" t="s">
        <v>84</v>
      </c>
      <c r="F66" s="4"/>
    </row>
    <row r="67" customFormat="false" ht="15" hidden="false" customHeight="false" outlineLevel="0" collapsed="false">
      <c r="A67" s="35"/>
      <c r="B67" s="35"/>
      <c r="C67" s="35"/>
      <c r="D67" s="35"/>
      <c r="E67" s="35"/>
      <c r="F67" s="4"/>
    </row>
    <row r="68" customFormat="false" ht="15" hidden="false" customHeight="false" outlineLevel="0" collapsed="false">
      <c r="A68" s="35" t="s">
        <v>85</v>
      </c>
      <c r="B68" s="35"/>
      <c r="C68" s="35"/>
      <c r="D68" s="35"/>
      <c r="E68" s="35" t="s">
        <v>86</v>
      </c>
      <c r="F68" s="4"/>
    </row>
    <row r="69" customFormat="false" ht="15" hidden="false" customHeight="false" outlineLevel="0" collapsed="false">
      <c r="A69" s="35"/>
      <c r="B69" s="35"/>
      <c r="C69" s="35"/>
      <c r="D69" s="35"/>
      <c r="E69" s="35"/>
      <c r="F69" s="4"/>
    </row>
  </sheetData>
  <mergeCells count="12">
    <mergeCell ref="A6:F6"/>
    <mergeCell ref="A7:F7"/>
    <mergeCell ref="A12:A13"/>
    <mergeCell ref="B12:B13"/>
    <mergeCell ref="C12:C13"/>
    <mergeCell ref="D12:D13"/>
    <mergeCell ref="E12:E13"/>
    <mergeCell ref="F12:F13"/>
    <mergeCell ref="A27:F27"/>
    <mergeCell ref="A34:F34"/>
    <mergeCell ref="A45:F45"/>
    <mergeCell ref="A57:F5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3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LibreOffice/6.3.1.2$Windows_X86_64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2019-10-25T11:59:08Z</dcterms:created>
  <dc:creator>KBU_Gabriela</dc:creator>
  <dc:description/>
  <dc:language>uk-UA</dc:language>
  <cp:lastModifiedBy>KBU_Gabriela</cp:lastModifiedBy>
  <dcterms:modified xsi:type="dcterms:W3CDTF">2019-10-25T12:00:53Z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