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iana\Desktop\ММКП «Мукачівводоканал» 2020\"/>
    </mc:Choice>
  </mc:AlternateContent>
  <xr:revisionPtr revIDLastSave="0" documentId="8_{264A820B-33EB-48ED-A6B6-69C521AAC6CF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Лист1" sheetId="2" r:id="rId2"/>
  </sheets>
  <definedNames>
    <definedName name="_xlnm.Print_Area" localSheetId="0">Sheet1!$A$1:$CJ$259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D253" i="1" l="1"/>
  <c r="BX253" i="1"/>
  <c r="CD252" i="1"/>
  <c r="BX252" i="1"/>
  <c r="CD251" i="1"/>
  <c r="BX251" i="1"/>
  <c r="CD250" i="1"/>
  <c r="BX250" i="1"/>
  <c r="CD249" i="1"/>
  <c r="BX249" i="1"/>
  <c r="CD248" i="1"/>
  <c r="BX248" i="1"/>
  <c r="CD247" i="1"/>
  <c r="BX247" i="1"/>
  <c r="CD246" i="1"/>
  <c r="BX246" i="1"/>
  <c r="CD244" i="1"/>
  <c r="BX244" i="1"/>
  <c r="CD243" i="1"/>
  <c r="BX243" i="1"/>
  <c r="CD241" i="1"/>
  <c r="BX241" i="1"/>
  <c r="BS241" i="1"/>
  <c r="BL241" i="1"/>
  <c r="BF241" i="1"/>
  <c r="BA241" i="1"/>
  <c r="AT241" i="1"/>
  <c r="AO241" i="1"/>
  <c r="AH241" i="1"/>
  <c r="BX240" i="1"/>
  <c r="CD240" i="1" s="1"/>
  <c r="BX239" i="1"/>
  <c r="CD239" i="1" s="1"/>
  <c r="BX238" i="1"/>
  <c r="CD238" i="1" s="1"/>
  <c r="BX237" i="1"/>
  <c r="CD237" i="1" s="1"/>
  <c r="BX236" i="1"/>
  <c r="CD236" i="1" s="1"/>
  <c r="BX235" i="1"/>
  <c r="CD235" i="1" s="1"/>
  <c r="BX234" i="1"/>
  <c r="CD234" i="1" s="1"/>
  <c r="BX233" i="1"/>
  <c r="CD233" i="1" s="1"/>
  <c r="BX231" i="1"/>
  <c r="CD231" i="1" s="1"/>
  <c r="BX230" i="1"/>
  <c r="CD230" i="1" s="1"/>
  <c r="BX228" i="1"/>
  <c r="BX254" i="1" s="1"/>
  <c r="BS228" i="1"/>
  <c r="BS254" i="1" s="1"/>
  <c r="BL228" i="1"/>
  <c r="BL254" i="1" s="1"/>
  <c r="BF228" i="1"/>
  <c r="BF254" i="1" s="1"/>
  <c r="BA228" i="1"/>
  <c r="BA254" i="1" s="1"/>
  <c r="AT228" i="1"/>
  <c r="AT254" i="1" s="1"/>
  <c r="AO228" i="1"/>
  <c r="AO254" i="1" s="1"/>
  <c r="AH228" i="1"/>
  <c r="AH254" i="1" s="1"/>
  <c r="BX217" i="1"/>
  <c r="BP217" i="1"/>
  <c r="AR217" i="1"/>
  <c r="AB217" i="1"/>
  <c r="CF216" i="1"/>
  <c r="BH216" i="1"/>
  <c r="CF215" i="1"/>
  <c r="BH215" i="1"/>
  <c r="CF214" i="1"/>
  <c r="BH214" i="1"/>
  <c r="CF213" i="1"/>
  <c r="BH213" i="1"/>
  <c r="CF211" i="1"/>
  <c r="CB211" i="1"/>
  <c r="BX211" i="1"/>
  <c r="BT211" i="1"/>
  <c r="BP211" i="1"/>
  <c r="BH211" i="1"/>
  <c r="BD211" i="1"/>
  <c r="AZ211" i="1"/>
  <c r="AZ217" i="1" s="1"/>
  <c r="AN211" i="1"/>
  <c r="AJ211" i="1"/>
  <c r="AJ217" i="1" s="1"/>
  <c r="AB211" i="1"/>
  <c r="CF210" i="1"/>
  <c r="BL210" i="1"/>
  <c r="BH210" i="1"/>
  <c r="CF209" i="1"/>
  <c r="BL209" i="1"/>
  <c r="BH209" i="1"/>
  <c r="CF208" i="1"/>
  <c r="BL208" i="1"/>
  <c r="BH208" i="1"/>
  <c r="CF207" i="1"/>
  <c r="BL207" i="1"/>
  <c r="BH207" i="1"/>
  <c r="CF206" i="1"/>
  <c r="CF204" i="1" s="1"/>
  <c r="CF217" i="1" s="1"/>
  <c r="BL206" i="1"/>
  <c r="BH206" i="1"/>
  <c r="BH204" i="1" s="1"/>
  <c r="BH217" i="1" s="1"/>
  <c r="CB204" i="1"/>
  <c r="CB217" i="1" s="1"/>
  <c r="BX204" i="1"/>
  <c r="BT204" i="1"/>
  <c r="BT217" i="1" s="1"/>
  <c r="BP204" i="1"/>
  <c r="BL204" i="1"/>
  <c r="BL217" i="1" s="1"/>
  <c r="BD204" i="1"/>
  <c r="BD217" i="1" s="1"/>
  <c r="AZ204" i="1"/>
  <c r="AV204" i="1"/>
  <c r="AV217" i="1" s="1"/>
  <c r="AR204" i="1"/>
  <c r="AN204" i="1"/>
  <c r="AN217" i="1" s="1"/>
  <c r="AJ204" i="1"/>
  <c r="AF204" i="1"/>
  <c r="AF217" i="1" s="1"/>
  <c r="AB204" i="1"/>
  <c r="AL154" i="1"/>
  <c r="AF154" i="1"/>
  <c r="Z154" i="1"/>
  <c r="BP143" i="1"/>
  <c r="BV135" i="1"/>
  <c r="BO135" i="1"/>
  <c r="BH135" i="1"/>
  <c r="BA135" i="1"/>
  <c r="AT135" i="1"/>
  <c r="AM135" i="1"/>
  <c r="CE135" i="1" s="1"/>
  <c r="CE134" i="1"/>
  <c r="CE133" i="1"/>
  <c r="CE132" i="1"/>
  <c r="CE131" i="1"/>
  <c r="CE130" i="1"/>
  <c r="CE129" i="1"/>
  <c r="CE128" i="1"/>
  <c r="CE127" i="1"/>
  <c r="BZ122" i="1"/>
  <c r="AK109" i="1"/>
  <c r="AE109" i="1"/>
  <c r="Y109" i="1"/>
  <c r="AK89" i="1"/>
  <c r="AD89" i="1"/>
  <c r="CG65" i="1"/>
  <c r="CB65" i="1"/>
  <c r="BY65" i="1"/>
  <c r="BT65" i="1"/>
  <c r="BI65" i="1"/>
  <c r="BD65" i="1"/>
  <c r="AY65" i="1"/>
  <c r="AT65" i="1"/>
  <c r="AQ65" i="1"/>
  <c r="AL65" i="1"/>
  <c r="AI65" i="1"/>
  <c r="AD65" i="1"/>
  <c r="Y65" i="1"/>
  <c r="V65" i="1"/>
  <c r="Q65" i="1"/>
  <c r="BQ64" i="1"/>
  <c r="BL64" i="1" s="1"/>
  <c r="BQ63" i="1"/>
  <c r="BL63" i="1" s="1"/>
  <c r="BQ62" i="1"/>
  <c r="BL62" i="1" s="1"/>
  <c r="BQ61" i="1"/>
  <c r="BL61" i="1" s="1"/>
  <c r="BQ60" i="1"/>
  <c r="BL60" i="1" s="1"/>
  <c r="BQ59" i="1"/>
  <c r="BL59" i="1" s="1"/>
  <c r="BQ58" i="1"/>
  <c r="BL58" i="1" s="1"/>
  <c r="BQ57" i="1"/>
  <c r="BL57" i="1" s="1"/>
  <c r="BQ56" i="1"/>
  <c r="BL56" i="1" s="1"/>
  <c r="BQ55" i="1"/>
  <c r="BL55" i="1" s="1"/>
  <c r="BQ54" i="1"/>
  <c r="BL54" i="1" s="1"/>
  <c r="BQ53" i="1"/>
  <c r="BL53" i="1" s="1"/>
  <c r="BQ52" i="1"/>
  <c r="BL52" i="1" s="1"/>
  <c r="BQ51" i="1"/>
  <c r="BL51" i="1" s="1"/>
  <c r="BQ50" i="1"/>
  <c r="BL50" i="1" s="1"/>
  <c r="BQ49" i="1"/>
  <c r="BL49" i="1" s="1"/>
  <c r="BQ48" i="1"/>
  <c r="BQ65" i="1" s="1"/>
  <c r="BZ34" i="1"/>
  <c r="BU33" i="1"/>
  <c r="BP33" i="1"/>
  <c r="BK33" i="1"/>
  <c r="BF33" i="1"/>
  <c r="BA33" i="1"/>
  <c r="AV33" i="1"/>
  <c r="AQ33" i="1"/>
  <c r="AL33" i="1"/>
  <c r="AG33" i="1"/>
  <c r="AB33" i="1"/>
  <c r="W33" i="1"/>
  <c r="CE32" i="1"/>
  <c r="BZ32" i="1" s="1"/>
  <c r="CE31" i="1"/>
  <c r="BZ31" i="1" s="1"/>
  <c r="CE30" i="1"/>
  <c r="BZ30" i="1" s="1"/>
  <c r="CE29" i="1"/>
  <c r="BZ29" i="1" s="1"/>
  <c r="CE28" i="1"/>
  <c r="BZ28" i="1" s="1"/>
  <c r="CE27" i="1"/>
  <c r="BZ27" i="1" s="1"/>
  <c r="CE26" i="1"/>
  <c r="CE33" i="1" s="1"/>
  <c r="CD228" i="1" l="1"/>
  <c r="CD254" i="1" s="1"/>
  <c r="BZ26" i="1"/>
  <c r="BZ33" i="1" s="1"/>
  <c r="BL48" i="1"/>
  <c r="BL65" i="1" s="1"/>
</calcChain>
</file>

<file path=xl/sharedStrings.xml><?xml version="1.0" encoding="utf-8"?>
<sst xmlns="http://schemas.openxmlformats.org/spreadsheetml/2006/main" count="673" uniqueCount="420">
  <si>
    <t>ЗАТВЕРДЖЕНО</t>
  </si>
  <si>
    <t>наказом Міністерства фінансів України</t>
  </si>
  <si>
    <t>від 29 листопада 2000 р. N 302</t>
  </si>
  <si>
    <t>(у редакції наказу Міністерства фінансів України</t>
  </si>
  <si>
    <t>від 28 жовтня 2003 р. N 602)</t>
  </si>
  <si>
    <t>КОДИ</t>
  </si>
  <si>
    <t>Дата /рік, місяць, число/</t>
  </si>
  <si>
    <t>2020</t>
  </si>
  <si>
    <t>01</t>
  </si>
  <si>
    <t>Підприємство</t>
  </si>
  <si>
    <t>ММКП "Мукачівводоканал"</t>
  </si>
  <si>
    <t>за ЄДРПОУ</t>
  </si>
  <si>
    <t>03344556</t>
  </si>
  <si>
    <t>Територія</t>
  </si>
  <si>
    <t>Закарпатська область</t>
  </si>
  <si>
    <t>за КОАТУУ</t>
  </si>
  <si>
    <t>2110400000</t>
  </si>
  <si>
    <t>Орган державного управління</t>
  </si>
  <si>
    <t>Управління міського господарства виконавчого комітету Мукачівської міської ради</t>
  </si>
  <si>
    <t>за СПОДУ</t>
  </si>
  <si>
    <r>
      <rPr>
        <b/>
        <sz val="9"/>
        <rFont val="Times New Roman"/>
        <family val="1"/>
        <charset val="204"/>
      </rPr>
      <t xml:space="preserve">Організаційно-правова форма господарювання </t>
    </r>
    <r>
      <rPr>
        <sz val="9"/>
        <rFont val="Times New Roman"/>
        <family val="1"/>
        <charset val="204"/>
      </rPr>
      <t>комунальне підприємство</t>
    </r>
  </si>
  <si>
    <t>за КОПФГ</t>
  </si>
  <si>
    <t>150</t>
  </si>
  <si>
    <t>Вид економічної діяльності</t>
  </si>
  <si>
    <t>комунальні послуги</t>
  </si>
  <si>
    <t>за КВЕД</t>
  </si>
  <si>
    <t>36.00</t>
  </si>
  <si>
    <t>Одиниця виміру: тис. грн.</t>
  </si>
  <si>
    <t xml:space="preserve">ПРИМІТКИ ДО РІЧНОЇ ФІНАНСОВОЇ ЗВІТНОСТІ </t>
  </si>
  <si>
    <t xml:space="preserve">за </t>
  </si>
  <si>
    <t xml:space="preserve">рік </t>
  </si>
  <si>
    <t>Форма N 5</t>
  </si>
  <si>
    <t>Код за ДКУД</t>
  </si>
  <si>
    <t xml:space="preserve">I. Нематеріальні активи </t>
  </si>
  <si>
    <t>Групи нематеріальних активів</t>
  </si>
  <si>
    <t>Код рядка</t>
  </si>
  <si>
    <t>Залишок на початок року</t>
  </si>
  <si>
    <t>Надійшло за рік</t>
  </si>
  <si>
    <t>Переоцінка
(дооцінка +, уцінка -)</t>
  </si>
  <si>
    <t>Вибуло за рік</t>
  </si>
  <si>
    <t>Нараховано амортизації за рік</t>
  </si>
  <si>
    <t>Втрати від зменшення корисності за рік</t>
  </si>
  <si>
    <t>Інші зміни за рік</t>
  </si>
  <si>
    <t>Залишок на кінець року</t>
  </si>
  <si>
    <t>первісна (переоці-
нена) вартість</t>
  </si>
  <si>
    <t>накопичена амортизація</t>
  </si>
  <si>
    <t>первісної (переоці-
неної) вартості</t>
  </si>
  <si>
    <t>накопиченої амортизації</t>
  </si>
  <si>
    <t>Права користування природними ресурсами</t>
  </si>
  <si>
    <t>010</t>
  </si>
  <si>
    <t>Права користування майном</t>
  </si>
  <si>
    <t>020</t>
  </si>
  <si>
    <t>Права на комерційні позначення</t>
  </si>
  <si>
    <t>030</t>
  </si>
  <si>
    <t>Права на об'єкти промислової власності</t>
  </si>
  <si>
    <t>040</t>
  </si>
  <si>
    <t>Авторське право та суміжні з ним права</t>
  </si>
  <si>
    <t>050</t>
  </si>
  <si>
    <t>060</t>
  </si>
  <si>
    <t>Інші нематеріальні активи</t>
  </si>
  <si>
    <t>070</t>
  </si>
  <si>
    <t>Разом</t>
  </si>
  <si>
    <t>080</t>
  </si>
  <si>
    <t>Гудвіл</t>
  </si>
  <si>
    <t>090</t>
  </si>
  <si>
    <t>З рядка 080 графа 14</t>
  </si>
  <si>
    <t>вартість нематеріальних активів, щодо яких існує обмеження права власності</t>
  </si>
  <si>
    <t>(081)</t>
  </si>
  <si>
    <t>вартість оформлених у заставу нематеріальних активів</t>
  </si>
  <si>
    <t>(082)</t>
  </si>
  <si>
    <t>вартість створених підприємством нематеріальних активів</t>
  </si>
  <si>
    <t>(083)</t>
  </si>
  <si>
    <t>З рядка 080 графа 5</t>
  </si>
  <si>
    <t>вартість нематеріальних активів, отриманих за рахунок цільових асигнувань</t>
  </si>
  <si>
    <t>(084)</t>
  </si>
  <si>
    <t>З рядка 080 графа 15</t>
  </si>
  <si>
    <t>накопичена амортизація нематеріальних активів, щодо яких існує обмеження права власності</t>
  </si>
  <si>
    <t>(085)</t>
  </si>
  <si>
    <r>
      <rPr>
        <b/>
        <sz val="9"/>
        <rFont val="Times New Roman"/>
        <family val="1"/>
        <charset val="204"/>
      </rPr>
      <t>II. Основні засоби</t>
    </r>
    <r>
      <rPr>
        <sz val="9"/>
        <rFont val="Times New Roman"/>
        <family val="1"/>
        <charset val="204"/>
      </rPr>
      <t xml:space="preserve"> </t>
    </r>
  </si>
  <si>
    <t>Групи основних засобів</t>
  </si>
  <si>
    <t>Втрати від зменшення корисності</t>
  </si>
  <si>
    <t>у тому числі</t>
  </si>
  <si>
    <t>знос</t>
  </si>
  <si>
    <t>зносу</t>
  </si>
  <si>
    <t>одержані за фінансовою орендою</t>
  </si>
  <si>
    <t>передані в оперативну оренду</t>
  </si>
  <si>
    <t>Земельні ділянки</t>
  </si>
  <si>
    <t>100</t>
  </si>
  <si>
    <t>Інвестиційна нерухомість</t>
  </si>
  <si>
    <t>105</t>
  </si>
  <si>
    <t>Капітальні витрати на поліпшення земель</t>
  </si>
  <si>
    <t>110</t>
  </si>
  <si>
    <t>Будинки, споруди та передавальні пристрої</t>
  </si>
  <si>
    <t>120</t>
  </si>
  <si>
    <t>Машини та обладнання</t>
  </si>
  <si>
    <t>130</t>
  </si>
  <si>
    <t>Транспортні засоби</t>
  </si>
  <si>
    <t>140</t>
  </si>
  <si>
    <t>Інструменти, прилади, інвентар (меблі)</t>
  </si>
  <si>
    <t>Тварини</t>
  </si>
  <si>
    <t>160</t>
  </si>
  <si>
    <t>Багаторічні насадження</t>
  </si>
  <si>
    <t>170</t>
  </si>
  <si>
    <t>Інші основні засоби</t>
  </si>
  <si>
    <t>180</t>
  </si>
  <si>
    <t>Бібліотечні фонди</t>
  </si>
  <si>
    <t>190</t>
  </si>
  <si>
    <t>Малоцінні необоротні матеріальні активи</t>
  </si>
  <si>
    <t>200</t>
  </si>
  <si>
    <t>Тимчасові (нетитульні) споруди</t>
  </si>
  <si>
    <t>210</t>
  </si>
  <si>
    <t>Природні ресурси</t>
  </si>
  <si>
    <t>220</t>
  </si>
  <si>
    <t>Інвентарна тара</t>
  </si>
  <si>
    <t>230</t>
  </si>
  <si>
    <t>Предмети прокату</t>
  </si>
  <si>
    <t>240</t>
  </si>
  <si>
    <t>Інші необоротні матеріальні активи</t>
  </si>
  <si>
    <t>250</t>
  </si>
  <si>
    <t>260</t>
  </si>
  <si>
    <t>З рядка 260 графа 14</t>
  </si>
  <si>
    <t>вартість основних засобів, щодо яких існують передбачені чинним законодавством обмеження права власності</t>
  </si>
  <si>
    <t>(261)</t>
  </si>
  <si>
    <t>вартість оформлених у заставу основних засобів</t>
  </si>
  <si>
    <t>(262)</t>
  </si>
  <si>
    <t>залишкова вартість основних засобів, що тимчасово не використовуються (консервація, реконструкція тощо)</t>
  </si>
  <si>
    <t>(263)</t>
  </si>
  <si>
    <t>первісна (переоцінена) вартість повністю амортизованих основних засобів</t>
  </si>
  <si>
    <t>(264)</t>
  </si>
  <si>
    <t>основні засоби орендованих цілісних майнових комплексів</t>
  </si>
  <si>
    <t>(2641)</t>
  </si>
  <si>
    <t>З рядка 260 графа 8</t>
  </si>
  <si>
    <t>вартість основних засобів, призначених для продажу</t>
  </si>
  <si>
    <t>(265)</t>
  </si>
  <si>
    <t>залишкова вартість основних засобів, утрачених унаслідок надзвичайних подій</t>
  </si>
  <si>
    <t>(2651)</t>
  </si>
  <si>
    <t>З рядка 260 графа 5</t>
  </si>
  <si>
    <t>вартість основних засобів, придбаних за рахунок цільового фінансування</t>
  </si>
  <si>
    <t>(266)</t>
  </si>
  <si>
    <t>Вартість основних засобів, що взяті в операційну оренду</t>
  </si>
  <si>
    <t>(267)</t>
  </si>
  <si>
    <t>З рядка 260 графа 15</t>
  </si>
  <si>
    <t>знос основних засобів, щодо яких існують обмеження права власності</t>
  </si>
  <si>
    <t>(268)</t>
  </si>
  <si>
    <t xml:space="preserve">III. Капітальні інвестиції </t>
  </si>
  <si>
    <t xml:space="preserve">V. Доходи і витрати </t>
  </si>
  <si>
    <t>Найменування показника</t>
  </si>
  <si>
    <t>За рік</t>
  </si>
  <si>
    <t>На кінець року</t>
  </si>
  <si>
    <t>Доходи</t>
  </si>
  <si>
    <t>Витрати</t>
  </si>
  <si>
    <t>Капітальне будівництво</t>
  </si>
  <si>
    <t>А. Інші операційні доходи і витрати</t>
  </si>
  <si>
    <t>Придбання (виготовлення) основних засобів</t>
  </si>
  <si>
    <t>Операційна оренда активів</t>
  </si>
  <si>
    <t xml:space="preserve">Придбання (виготовлення) інших необоротних </t>
  </si>
  <si>
    <t>Операційна курсова різниця</t>
  </si>
  <si>
    <t>матеріальних активів</t>
  </si>
  <si>
    <t>Реалізація інших оборотних активів</t>
  </si>
  <si>
    <t>Придбання (створення) нематеріальних активів</t>
  </si>
  <si>
    <t>Штрафи, пені, неустойки</t>
  </si>
  <si>
    <t xml:space="preserve">Придбання (вирощування) довгострокових </t>
  </si>
  <si>
    <t xml:space="preserve">Утримання об'єктів житлово-комунального і соціально-культурного </t>
  </si>
  <si>
    <t>біологічних активів</t>
  </si>
  <si>
    <t>призначення</t>
  </si>
  <si>
    <t>Інші</t>
  </si>
  <si>
    <t>Інші операційні доходи і витрати</t>
  </si>
  <si>
    <t>у тому числі:</t>
  </si>
  <si>
    <t>Х</t>
  </si>
  <si>
    <t>З рядка 340 графа 3</t>
  </si>
  <si>
    <t>відрахування до резерву сумнівних боргів</t>
  </si>
  <si>
    <t>капітальні інвестиції в інвестиційну нерухомість (341)</t>
  </si>
  <si>
    <t>непродуктивні витрати і втрати</t>
  </si>
  <si>
    <t>фінансові витрати, включені до капітальних інвестицій (342)</t>
  </si>
  <si>
    <t>Б. Доходи і втрати від участі в капіталі за інвестиціями в:</t>
  </si>
  <si>
    <t>асоційовані підприємства</t>
  </si>
  <si>
    <t xml:space="preserve">IV. Фінансові інвестиції </t>
  </si>
  <si>
    <t>дочірні підприємства</t>
  </si>
  <si>
    <t xml:space="preserve">Код </t>
  </si>
  <si>
    <t>спільну діяльність</t>
  </si>
  <si>
    <t>рядка</t>
  </si>
  <si>
    <t>довгострокові</t>
  </si>
  <si>
    <t>поточні</t>
  </si>
  <si>
    <t>В. Інші фінансові доходи і витрати</t>
  </si>
  <si>
    <t>Дивіденди</t>
  </si>
  <si>
    <t xml:space="preserve">А. Фінансові інвестиції за методом </t>
  </si>
  <si>
    <t>Проценти</t>
  </si>
  <si>
    <t>участі в капіталі в:</t>
  </si>
  <si>
    <t>Фінансова оренда активів</t>
  </si>
  <si>
    <t>Інші фінансові доходи і витрати</t>
  </si>
  <si>
    <t>Г. Інші доходи і витрати</t>
  </si>
  <si>
    <t>Реалізація фінансових інвестицій</t>
  </si>
  <si>
    <t>Б. Інші фінансові інвестиції в:</t>
  </si>
  <si>
    <t>Доходи від об'єднання підприємств</t>
  </si>
  <si>
    <t>частки і паї у статутному капіталі інших</t>
  </si>
  <si>
    <t>Результат оцінки корисності</t>
  </si>
  <si>
    <t>підприємств</t>
  </si>
  <si>
    <t>Неопераційна курсова різниця</t>
  </si>
  <si>
    <t>акції</t>
  </si>
  <si>
    <t>Безоплатно одержані активи</t>
  </si>
  <si>
    <t>облігації</t>
  </si>
  <si>
    <t>Списання необоротних активів</t>
  </si>
  <si>
    <t>інші</t>
  </si>
  <si>
    <t>Інші доходи і витрати</t>
  </si>
  <si>
    <t>Разом (розд. А + розд. Б)</t>
  </si>
  <si>
    <t>Товарообмінні (бартерні) операції з продукцією (товарами, роботами, послугами) </t>
  </si>
  <si>
    <t>(631)</t>
  </si>
  <si>
    <t>Частка доходу від реалізації продукції (товарів, робіт, послуг) за товарообмінними (бартерними) контрактами з пов'язаними сторонами </t>
  </si>
  <si>
    <t>(632)</t>
  </si>
  <si>
    <t>%</t>
  </si>
  <si>
    <t xml:space="preserve">З рядка 045 графа 4 Балансу </t>
  </si>
  <si>
    <t xml:space="preserve">Інші довгострокові фінансові інвестиції відображені: </t>
  </si>
  <si>
    <t>З рядків 540 - 560 графа 4</t>
  </si>
  <si>
    <t>фінансові витрати, уключені до собівартості продукції</t>
  </si>
  <si>
    <t>(633)</t>
  </si>
  <si>
    <t xml:space="preserve"> </t>
  </si>
  <si>
    <t xml:space="preserve">за собівартістю </t>
  </si>
  <si>
    <t>(421)</t>
  </si>
  <si>
    <t>основної діяльності</t>
  </si>
  <si>
    <t xml:space="preserve">за справедливою вартістю </t>
  </si>
  <si>
    <t>(422)</t>
  </si>
  <si>
    <t xml:space="preserve">VI. Грошові кошти </t>
  </si>
  <si>
    <t xml:space="preserve">за амортизованою собівартістю </t>
  </si>
  <si>
    <t>(423)</t>
  </si>
  <si>
    <t>Найменування показника </t>
  </si>
  <si>
    <t>На кінець року </t>
  </si>
  <si>
    <t>рядка </t>
  </si>
  <si>
    <t xml:space="preserve">З рядка 220 графа 4 Балансу </t>
  </si>
  <si>
    <t xml:space="preserve">Поточні фінансові інвестиції відображені: </t>
  </si>
  <si>
    <t>1 </t>
  </si>
  <si>
    <t>2 </t>
  </si>
  <si>
    <t>3 </t>
  </si>
  <si>
    <t>(424)</t>
  </si>
  <si>
    <t>Каса </t>
  </si>
  <si>
    <t>640 </t>
  </si>
  <si>
    <t>(425)</t>
  </si>
  <si>
    <t>Поточний рахунок у банку </t>
  </si>
  <si>
    <t>650 </t>
  </si>
  <si>
    <t>(426)</t>
  </si>
  <si>
    <t>Інші рахунки в банку (акредитиви, чекові книжки) </t>
  </si>
  <si>
    <t>660 </t>
  </si>
  <si>
    <t>Грошові кошти в дорозі </t>
  </si>
  <si>
    <t>670 </t>
  </si>
  <si>
    <t>Еквіваленти грошових коштів </t>
  </si>
  <si>
    <t>680 </t>
  </si>
  <si>
    <t>Разом </t>
  </si>
  <si>
    <t>690 </t>
  </si>
  <si>
    <t>VII. Забезпечення і резерви</t>
  </si>
  <si>
    <t>Види забезпечень і резервів</t>
  </si>
  <si>
    <t>Збільшення за звітний рік</t>
  </si>
  <si>
    <t>Використано у звітному році</t>
  </si>
  <si>
    <t>Сторновано невикористану суму у звітному році</t>
  </si>
  <si>
    <t>Сума очікуваного відшкодування витрат іншою стороною, що врахована при оцінці забезпечення</t>
  </si>
  <si>
    <t>нараховано (створено)</t>
  </si>
  <si>
    <t>додаткові відрахування</t>
  </si>
  <si>
    <t>Забезпечення на виплату відпусток працівникам</t>
  </si>
  <si>
    <t>Забезпечення наступних витрат на додаткове пенсійне забезпечення</t>
  </si>
  <si>
    <t>Забезпечення наступних витрат на виконання гарантійних зобов'язань</t>
  </si>
  <si>
    <t>Забезпечення наступних витрат на реструктуризацію</t>
  </si>
  <si>
    <t>Забезпечення наступних витрат на виконання зобов'язань щодо обтяжливих контрактів</t>
  </si>
  <si>
    <t>Резерв сумнівних боргів</t>
  </si>
  <si>
    <r>
      <rPr>
        <b/>
        <sz val="9"/>
        <rFont val="Times New Roman"/>
        <family val="1"/>
        <charset val="204"/>
      </rPr>
      <t>VIII. Запаси</t>
    </r>
    <r>
      <rPr>
        <sz val="9"/>
        <rFont val="Times New Roman"/>
        <family val="1"/>
        <charset val="204"/>
      </rPr>
      <t xml:space="preserve"> </t>
    </r>
  </si>
  <si>
    <t>IX. Дебіторська заборгованість</t>
  </si>
  <si>
    <t>Балансова вартість на кінець року</t>
  </si>
  <si>
    <t>Переоцінка за рік</t>
  </si>
  <si>
    <t>Всього на кінець року</t>
  </si>
  <si>
    <t>у т. ч. за строками непогашення</t>
  </si>
  <si>
    <t>збільшення чистої вартості реалізації*</t>
  </si>
  <si>
    <t>уцінка</t>
  </si>
  <si>
    <t>до 12 місяців</t>
  </si>
  <si>
    <t>від 12 до 18 місяців</t>
  </si>
  <si>
    <t>від 18 до 36 місяців</t>
  </si>
  <si>
    <t>Сировина і матеріали</t>
  </si>
  <si>
    <t xml:space="preserve">Дебіторська заборгованість за товари, роботи, </t>
  </si>
  <si>
    <t xml:space="preserve">Купівельні напівфабрикати та комплектуючі </t>
  </si>
  <si>
    <t>послуги</t>
  </si>
  <si>
    <t>вироби</t>
  </si>
  <si>
    <t>Інша поточна дебіторська заборгованість</t>
  </si>
  <si>
    <t>Паливо</t>
  </si>
  <si>
    <t>Тара і тарні матеріали</t>
  </si>
  <si>
    <t>Будівельні матеріали</t>
  </si>
  <si>
    <t xml:space="preserve">Списано у звітному році безнадійної дебіторської заборгованості </t>
  </si>
  <si>
    <t>(951)</t>
  </si>
  <si>
    <t>Запасні частини</t>
  </si>
  <si>
    <t>Матеріали сільськогосподарського призначення</t>
  </si>
  <si>
    <t>Поточні біологічні активи</t>
  </si>
  <si>
    <t>Малоцінні та швидкозношувані предмети</t>
  </si>
  <si>
    <t xml:space="preserve">Із рядків 940 і 950 графа 3 заборгованість з пов'язаними сторонами </t>
  </si>
  <si>
    <t>(952)</t>
  </si>
  <si>
    <t>Незавершене виробництво</t>
  </si>
  <si>
    <t>Готова продукція</t>
  </si>
  <si>
    <t>Товари</t>
  </si>
  <si>
    <r>
      <rPr>
        <b/>
        <sz val="9"/>
        <rFont val="Times New Roman"/>
        <family val="1"/>
        <charset val="204"/>
      </rPr>
      <t>X. Нестачі і втрати від псування цінностей</t>
    </r>
    <r>
      <rPr>
        <sz val="9"/>
        <rFont val="Times New Roman"/>
        <family val="1"/>
        <charset val="204"/>
      </rPr>
      <t xml:space="preserve"> </t>
    </r>
  </si>
  <si>
    <t xml:space="preserve">З рядка 920 графа 3 </t>
  </si>
  <si>
    <t xml:space="preserve">Балансова вартість запасів: </t>
  </si>
  <si>
    <t>Сума</t>
  </si>
  <si>
    <t xml:space="preserve">відображених за чистою вартістю реалізації </t>
  </si>
  <si>
    <t>(921)</t>
  </si>
  <si>
    <t xml:space="preserve">переданих у переробку </t>
  </si>
  <si>
    <t>(922)</t>
  </si>
  <si>
    <t xml:space="preserve">оформлених в заставу </t>
  </si>
  <si>
    <t>(923)</t>
  </si>
  <si>
    <t>Виявлено (списано) за рік нестач і втрат</t>
  </si>
  <si>
    <t xml:space="preserve">переданих на комісію </t>
  </si>
  <si>
    <t>(924)</t>
  </si>
  <si>
    <t>Визнано заборгованістю винних осіб у звітному році</t>
  </si>
  <si>
    <t xml:space="preserve">Активи на відповідальному зберіганні (позабалансовий рахунок 02) </t>
  </si>
  <si>
    <t>(925)</t>
  </si>
  <si>
    <t xml:space="preserve">Сума нестач і втрат, остаточне рішення щодо винуватців за якими на </t>
  </si>
  <si>
    <t>З рядка 275 графа 4</t>
  </si>
  <si>
    <t>Балансу запаси, призначені для продажу</t>
  </si>
  <si>
    <t>(926)</t>
  </si>
  <si>
    <t>кінець року не прийнято (позабалансовий рахунок 072)</t>
  </si>
  <si>
    <t xml:space="preserve">* визначається за п. 28 Положення (стандарту) бухгалтерського обліку 9 "Запаси". </t>
  </si>
  <si>
    <r>
      <rPr>
        <b/>
        <sz val="9"/>
        <rFont val="Times New Roman"/>
        <family val="1"/>
        <charset val="204"/>
      </rPr>
      <t>XI. Будівельні контракти</t>
    </r>
    <r>
      <rPr>
        <sz val="9"/>
        <rFont val="Times New Roman"/>
        <family val="1"/>
        <charset val="204"/>
      </rPr>
      <t xml:space="preserve"> </t>
    </r>
  </si>
  <si>
    <r>
      <rPr>
        <b/>
        <sz val="9"/>
        <rFont val="Times New Roman"/>
        <family val="1"/>
        <charset val="204"/>
      </rPr>
      <t>XIII. Використання амортизаційних відрахувань</t>
    </r>
    <r>
      <rPr>
        <sz val="9"/>
        <rFont val="Times New Roman"/>
        <family val="1"/>
        <charset val="204"/>
      </rPr>
      <t xml:space="preserve"> </t>
    </r>
  </si>
  <si>
    <t>Дохід за будівельними контрактами за звітний рік</t>
  </si>
  <si>
    <t>Нараховано за звітний рік</t>
  </si>
  <si>
    <t>Заборгованість на кінець звітного року:</t>
  </si>
  <si>
    <t>Використано за рік - усього</t>
  </si>
  <si>
    <t>валова замовників</t>
  </si>
  <si>
    <t>в тому числі на:</t>
  </si>
  <si>
    <t>валова замовникам</t>
  </si>
  <si>
    <t>будівництво об'єктів</t>
  </si>
  <si>
    <t>з авансів отриманих</t>
  </si>
  <si>
    <t>придбання (виготовлення) та поліпшення основних засобів</t>
  </si>
  <si>
    <t>Сума затриманих коштів на кінець року</t>
  </si>
  <si>
    <t>з них машини та обладнання</t>
  </si>
  <si>
    <t>Вартість виконаних субпідрядниками робіт за незавершеними будівельними контрактами</t>
  </si>
  <si>
    <t>придбання (створення) нематеріальних активів</t>
  </si>
  <si>
    <t>погашення отриманих на капітальні інвестиції позик</t>
  </si>
  <si>
    <t>XII. Податок на прибуток</t>
  </si>
  <si>
    <t>Поточний податок на прибуток</t>
  </si>
  <si>
    <t>Відстрочені податкові активи:</t>
  </si>
  <si>
    <t>на початок звітного року</t>
  </si>
  <si>
    <t>на кінець звітного року</t>
  </si>
  <si>
    <t>Відстрочені податкові зобов'язання:</t>
  </si>
  <si>
    <t>Включено до Звіту про фінансові результати - усього</t>
  </si>
  <si>
    <t>поточний податок на прибуток</t>
  </si>
  <si>
    <t>зменшення (збільшення) відстрочених податкових активів</t>
  </si>
  <si>
    <t>збільшення (зменшення) відстрочених податкових зобов'язань</t>
  </si>
  <si>
    <t>Відображено у складі власного капіталу - усього</t>
  </si>
  <si>
    <r>
      <rPr>
        <b/>
        <sz val="9"/>
        <rFont val="Times New Roman"/>
        <family val="1"/>
        <charset val="204"/>
      </rPr>
      <t>XIV. Біологічні активи</t>
    </r>
    <r>
      <rPr>
        <sz val="9"/>
        <rFont val="Times New Roman"/>
        <family val="1"/>
        <charset val="204"/>
      </rPr>
      <t xml:space="preserve"> </t>
    </r>
  </si>
  <si>
    <t>Групи біологічних активів</t>
  </si>
  <si>
    <t>Обліковуються за первісною вартістю</t>
  </si>
  <si>
    <t>Обліковуються за справедливою вартістю</t>
  </si>
  <si>
    <t>залишок на початок року</t>
  </si>
  <si>
    <t>надійшло за рік</t>
  </si>
  <si>
    <t>вибуло за рік</t>
  </si>
  <si>
    <t>нарахо-
вано аморти-
зації за рік</t>
  </si>
  <si>
    <t>втрати від змен-
шення корис-
ності</t>
  </si>
  <si>
    <t>вигоди від віднов-
лення корис-
ності</t>
  </si>
  <si>
    <t>залишок на кінець року</t>
  </si>
  <si>
    <t>надійш-
ло за рік</t>
  </si>
  <si>
    <t>зміни вартос-
ті за рік</t>
  </si>
  <si>
    <t>первіс-
на вартість</t>
  </si>
  <si>
    <t>накопи-
чена аморти-
зація</t>
  </si>
  <si>
    <t>Довгострокові біологічні активи 
- усього</t>
  </si>
  <si>
    <t>в тому числі:</t>
  </si>
  <si>
    <t>робоча худоба</t>
  </si>
  <si>
    <t>продуктивна худоба</t>
  </si>
  <si>
    <t>багаторічні насадження</t>
  </si>
  <si>
    <t>інші довгострокові біологічні активи</t>
  </si>
  <si>
    <t>Поточні біологічні активи 
- усього</t>
  </si>
  <si>
    <t>  в тому числі:</t>
  </si>
  <si>
    <t>тварини на вирощуванні та відгодівлі</t>
  </si>
  <si>
    <t>біологічні активи в стані біологічних перетворень (крім тварин на вирощуванні та відгодівлі)</t>
  </si>
  <si>
    <t>інші поточні біологічні активи</t>
  </si>
  <si>
    <t>З рядка 1430 графа 5 і графа 14</t>
  </si>
  <si>
    <t>вартість біологічних активів, придбаних за рахунок цільового фінансування</t>
  </si>
  <si>
    <t>(1431)</t>
  </si>
  <si>
    <t>З рядка 1430 графа 6 і графа 16</t>
  </si>
  <si>
    <t>залишкова вартість довгострокових біологічних активів, первісна вартість поточних біологічних активів і справедлива вартість біологічних активів, утрачених унаслідок надзвичайних подій</t>
  </si>
  <si>
    <t>(1432)</t>
  </si>
  <si>
    <t>З рядка 1430 графа 11 і графа 17</t>
  </si>
  <si>
    <t>балансова вартість біологічних активів, щодо яких існують передбачені законодавством обмеження права власності</t>
  </si>
  <si>
    <t>(1433)</t>
  </si>
  <si>
    <r>
      <rPr>
        <b/>
        <sz val="9"/>
        <rFont val="Times New Roman"/>
        <family val="1"/>
        <charset val="204"/>
      </rPr>
      <t>XV. Фінансові результати від первісного визнання та реалізації сільськогосподарської продукції та додаткових біологічних активів</t>
    </r>
    <r>
      <rPr>
        <sz val="9"/>
        <rFont val="Times New Roman"/>
        <family val="1"/>
        <charset val="204"/>
      </rPr>
      <t xml:space="preserve"> </t>
    </r>
  </si>
  <si>
    <t>Вартість первісного визнання</t>
  </si>
  <si>
    <t>Витрати, пов'язані з біологічними перетво-
реннями</t>
  </si>
  <si>
    <t>Результат від первісного визнання</t>
  </si>
  <si>
    <t>Уцінка</t>
  </si>
  <si>
    <t>Виручка від реалізації</t>
  </si>
  <si>
    <t>Собівартість реалізації</t>
  </si>
  <si>
    <t>Фінансовий результат 
(прибуток +, збиток -) від</t>
  </si>
  <si>
    <t>дохід</t>
  </si>
  <si>
    <t>витрати</t>
  </si>
  <si>
    <t>реалізації</t>
  </si>
  <si>
    <t>первісного визнання та реалізації</t>
  </si>
  <si>
    <t>Продукція та додаткові біологічні активи рослинництва 
- усього</t>
  </si>
  <si>
    <t>(</t>
  </si>
  <si>
    <t>)</t>
  </si>
  <si>
    <t>зернові і зернобобові</t>
  </si>
  <si>
    <t>з них:</t>
  </si>
  <si>
    <t>пшениця</t>
  </si>
  <si>
    <t>соя</t>
  </si>
  <si>
    <t>соняшник</t>
  </si>
  <si>
    <t>ріпак</t>
  </si>
  <si>
    <t>цукрові буряки (фабричні)</t>
  </si>
  <si>
    <t>картопля</t>
  </si>
  <si>
    <t>плоди (зерняткові, кісточкові)</t>
  </si>
  <si>
    <t>інша продукція рослинництва</t>
  </si>
  <si>
    <t>додаткові біологічні активи рослинництва</t>
  </si>
  <si>
    <t>Продукція та додаткові біологічні активи тваринництва 
- усього</t>
  </si>
  <si>
    <t>приріст живої маси - усього</t>
  </si>
  <si>
    <t>з нього:</t>
  </si>
  <si>
    <t>великої рогатої худоби</t>
  </si>
  <si>
    <t>свиней</t>
  </si>
  <si>
    <t>молоко</t>
  </si>
  <si>
    <t>вовна</t>
  </si>
  <si>
    <t>яйця</t>
  </si>
  <si>
    <t>інша продукція тваринництва</t>
  </si>
  <si>
    <t>додаткові біологічні активи тваринництва</t>
  </si>
  <si>
    <t>продукція рибництва</t>
  </si>
  <si>
    <t>Сільськогосподарська продукція та додаткові біологічні активи - разом</t>
  </si>
  <si>
    <t>Керівник</t>
  </si>
  <si>
    <t>Федорняк І.Д.</t>
  </si>
  <si>
    <t>Головний бухгалтер</t>
  </si>
  <si>
    <t>Куліш С.В.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</si>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</sst>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Arial Cyr"/>
      <charset val="204"/>
    </font>
    <font>
      <b/>
      <sz val="9"/>
      <name val="Arial Cyr"/>
      <family val="2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2">
    <xf numFmtId="0" fontId="0" fillId="0" borderId="0" xfId="0"/>
    <xf numFmtId="49" fontId="8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/>
    <xf numFmtId="49" fontId="7" fillId="0" borderId="4" xfId="1" applyNumberFormat="1" applyFont="1" applyBorder="1" applyAlignment="1"/>
    <xf numFmtId="0" fontId="6" fillId="0" borderId="0" xfId="2" applyFont="1" applyBorder="1" applyAlignment="1">
      <alignment horizontal="justify" vertical="center"/>
    </xf>
    <xf numFmtId="49" fontId="4" fillId="0" borderId="2" xfId="1" applyNumberFormat="1" applyFont="1" applyBorder="1" applyAlignment="1">
      <alignment wrapText="1"/>
    </xf>
    <xf numFmtId="49" fontId="3" fillId="0" borderId="3" xfId="1" applyNumberFormat="1" applyFont="1" applyBorder="1" applyAlignment="1"/>
    <xf numFmtId="49" fontId="4" fillId="0" borderId="0" xfId="1" applyNumberFormat="1" applyFont="1" applyBorder="1" applyAlignment="1"/>
    <xf numFmtId="49" fontId="4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/>
    </xf>
    <xf numFmtId="49" fontId="4" fillId="0" borderId="2" xfId="1" applyNumberFormat="1" applyFont="1" applyBorder="1" applyAlignment="1">
      <alignment horizontal="left" wrapText="1"/>
    </xf>
    <xf numFmtId="49" fontId="4" fillId="0" borderId="1" xfId="1" applyNumberFormat="1" applyFont="1" applyBorder="1" applyAlignment="1">
      <alignment horizontal="center" vertical="top" wrapText="1"/>
    </xf>
    <xf numFmtId="49" fontId="3" fillId="0" borderId="0" xfId="1" applyNumberFormat="1" applyFont="1" applyBorder="1" applyAlignment="1">
      <alignment wrapText="1"/>
    </xf>
    <xf numFmtId="0" fontId="5" fillId="0" borderId="0" xfId="2" applyFont="1" applyBorder="1" applyAlignment="1">
      <alignment horizontal="justify" vertical="center"/>
    </xf>
    <xf numFmtId="49" fontId="4" fillId="0" borderId="0" xfId="1" applyNumberFormat="1" applyFont="1" applyBorder="1" applyAlignment="1">
      <alignment wrapText="1"/>
    </xf>
    <xf numFmtId="49" fontId="3" fillId="0" borderId="0" xfId="1" applyNumberFormat="1" applyFont="1"/>
    <xf numFmtId="49" fontId="4" fillId="0" borderId="0" xfId="1" applyNumberFormat="1" applyFont="1" applyBorder="1" applyAlignment="1">
      <alignment wrapText="1"/>
    </xf>
    <xf numFmtId="49" fontId="3" fillId="0" borderId="0" xfId="1" applyNumberFormat="1" applyFont="1" applyAlignment="1">
      <alignment horizontal="right" wrapText="1"/>
    </xf>
    <xf numFmtId="49" fontId="4" fillId="0" borderId="0" xfId="1" applyNumberFormat="1" applyFont="1" applyAlignment="1">
      <alignment horizontal="right" wrapText="1"/>
    </xf>
    <xf numFmtId="49" fontId="4" fillId="0" borderId="0" xfId="1" applyNumberFormat="1" applyFont="1" applyAlignment="1">
      <alignment horizontal="center" vertical="top" wrapText="1"/>
    </xf>
    <xf numFmtId="49" fontId="4" fillId="0" borderId="0" xfId="1" applyNumberFormat="1" applyFont="1" applyBorder="1" applyAlignment="1"/>
    <xf numFmtId="49" fontId="3" fillId="0" borderId="0" xfId="1" applyNumberFormat="1" applyFont="1" applyBorder="1"/>
    <xf numFmtId="49" fontId="3" fillId="0" borderId="5" xfId="1" applyNumberFormat="1" applyFont="1" applyBorder="1" applyAlignment="1"/>
    <xf numFmtId="49" fontId="9" fillId="0" borderId="0" xfId="1" applyNumberFormat="1" applyFont="1"/>
    <xf numFmtId="49" fontId="8" fillId="0" borderId="0" xfId="1" applyNumberFormat="1" applyFont="1" applyAlignment="1"/>
    <xf numFmtId="49" fontId="10" fillId="0" borderId="0" xfId="1" applyNumberFormat="1" applyFont="1"/>
    <xf numFmtId="49" fontId="10" fillId="0" borderId="0" xfId="1" applyNumberFormat="1" applyFont="1" applyAlignment="1">
      <alignment wrapText="1"/>
    </xf>
    <xf numFmtId="49" fontId="10" fillId="0" borderId="0" xfId="1" applyNumberFormat="1" applyFont="1" applyAlignment="1">
      <alignment horizontal="center" wrapText="1"/>
    </xf>
    <xf numFmtId="49" fontId="10" fillId="0" borderId="4" xfId="1" applyNumberFormat="1" applyFont="1" applyBorder="1" applyAlignment="1">
      <alignment horizontal="center"/>
    </xf>
    <xf numFmtId="49" fontId="10" fillId="0" borderId="0" xfId="1" applyNumberFormat="1" applyFont="1" applyAlignment="1">
      <alignment vertical="center"/>
    </xf>
    <xf numFmtId="49" fontId="10" fillId="0" borderId="4" xfId="1" applyNumberFormat="1" applyFont="1" applyBorder="1" applyAlignment="1">
      <alignment vertical="center" wrapText="1"/>
    </xf>
    <xf numFmtId="49" fontId="10" fillId="0" borderId="0" xfId="1" applyNumberFormat="1" applyFont="1" applyBorder="1" applyAlignment="1">
      <alignment vertical="center" wrapText="1"/>
    </xf>
    <xf numFmtId="49" fontId="3" fillId="0" borderId="0" xfId="1" applyNumberFormat="1" applyFont="1" applyBorder="1" applyAlignment="1">
      <alignment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/>
    </xf>
    <xf numFmtId="49" fontId="10" fillId="0" borderId="0" xfId="1" applyNumberFormat="1" applyFont="1" applyAlignment="1"/>
    <xf numFmtId="49" fontId="10" fillId="0" borderId="0" xfId="1" applyNumberFormat="1" applyFont="1" applyBorder="1" applyAlignment="1">
      <alignment horizontal="center"/>
    </xf>
    <xf numFmtId="49" fontId="3" fillId="0" borderId="4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/>
    </xf>
    <xf numFmtId="164" fontId="10" fillId="0" borderId="0" xfId="1" applyNumberFormat="1" applyFont="1"/>
    <xf numFmtId="164" fontId="3" fillId="0" borderId="0" xfId="1" applyNumberFormat="1" applyFont="1"/>
    <xf numFmtId="49" fontId="3" fillId="0" borderId="3" xfId="1" applyNumberFormat="1" applyFont="1" applyBorder="1" applyAlignment="1">
      <alignment wrapText="1"/>
    </xf>
    <xf numFmtId="49" fontId="3" fillId="0" borderId="0" xfId="1" applyNumberFormat="1" applyFont="1" applyAlignment="1">
      <alignment wrapText="1"/>
    </xf>
    <xf numFmtId="49" fontId="3" fillId="0" borderId="0" xfId="1" applyNumberFormat="1" applyFont="1" applyBorder="1" applyAlignment="1">
      <alignment horizontal="center" vertical="center"/>
    </xf>
    <xf numFmtId="49" fontId="1" fillId="0" borderId="0" xfId="1" applyNumberFormat="1" applyAlignment="1">
      <alignment horizontal="center"/>
    </xf>
    <xf numFmtId="49" fontId="1" fillId="0" borderId="0" xfId="1" applyNumberFormat="1"/>
    <xf numFmtId="0" fontId="3" fillId="2" borderId="1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49" fontId="4" fillId="0" borderId="0" xfId="1" applyNumberFormat="1" applyFont="1"/>
    <xf numFmtId="0" fontId="8" fillId="0" borderId="0" xfId="1" applyFont="1" applyBorder="1" applyAlignment="1">
      <alignment horizontal="right"/>
    </xf>
    <xf numFmtId="49" fontId="8" fillId="0" borderId="3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 wrapText="1"/>
    </xf>
    <xf numFmtId="49" fontId="3" fillId="0" borderId="2" xfId="1" applyNumberFormat="1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Border="1" applyAlignment="1">
      <alignment wrapText="1"/>
    </xf>
    <xf numFmtId="49" fontId="10" fillId="0" borderId="0" xfId="1" applyNumberFormat="1" applyFont="1" applyBorder="1" applyAlignment="1">
      <alignment horizontal="center" wrapText="1"/>
    </xf>
    <xf numFmtId="0" fontId="10" fillId="0" borderId="3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 wrapText="1"/>
    </xf>
    <xf numFmtId="49" fontId="3" fillId="0" borderId="1" xfId="1" applyNumberFormat="1" applyFont="1" applyBorder="1" applyAlignment="1">
      <alignment wrapText="1"/>
    </xf>
    <xf numFmtId="0" fontId="3" fillId="3" borderId="1" xfId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wrapText="1"/>
    </xf>
    <xf numFmtId="49" fontId="4" fillId="0" borderId="7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49" fontId="3" fillId="0" borderId="6" xfId="1" applyNumberFormat="1" applyFont="1" applyBorder="1" applyAlignment="1">
      <alignment vertical="center" wrapText="1"/>
    </xf>
    <xf numFmtId="49" fontId="3" fillId="0" borderId="8" xfId="1" applyNumberFormat="1" applyFont="1" applyBorder="1" applyAlignment="1">
      <alignment vertical="center" wrapText="1"/>
    </xf>
    <xf numFmtId="49" fontId="3" fillId="0" borderId="9" xfId="1" applyNumberFormat="1" applyFont="1" applyBorder="1" applyAlignment="1">
      <alignment vertical="center" wrapText="1"/>
    </xf>
    <xf numFmtId="49" fontId="3" fillId="0" borderId="9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vertical="center" wrapText="1"/>
    </xf>
    <xf numFmtId="49" fontId="10" fillId="0" borderId="4" xfId="1" applyNumberFormat="1" applyFont="1" applyBorder="1" applyAlignment="1">
      <alignment vertical="center" wrapText="1"/>
    </xf>
    <xf numFmtId="49" fontId="10" fillId="0" borderId="0" xfId="1" applyNumberFormat="1" applyFont="1" applyBorder="1" applyAlignment="1">
      <alignment vertical="center" wrapText="1"/>
    </xf>
    <xf numFmtId="49" fontId="10" fillId="0" borderId="3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/>
    </xf>
    <xf numFmtId="49" fontId="10" fillId="0" borderId="11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wrapText="1"/>
    </xf>
    <xf numFmtId="49" fontId="4" fillId="0" borderId="12" xfId="1" applyNumberFormat="1" applyFont="1" applyBorder="1" applyAlignment="1">
      <alignment wrapText="1"/>
    </xf>
    <xf numFmtId="49" fontId="3" fillId="0" borderId="8" xfId="1" applyNumberFormat="1" applyFont="1" applyBorder="1" applyAlignment="1">
      <alignment wrapText="1"/>
    </xf>
    <xf numFmtId="49" fontId="3" fillId="0" borderId="6" xfId="1" applyNumberFormat="1" applyFont="1" applyBorder="1" applyAlignment="1">
      <alignment wrapText="1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12" xfId="1" applyNumberFormat="1" applyFont="1" applyBorder="1" applyAlignment="1">
      <alignment wrapText="1"/>
    </xf>
    <xf numFmtId="49" fontId="3" fillId="0" borderId="12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49" fontId="3" fillId="0" borderId="9" xfId="1" applyNumberFormat="1" applyFont="1" applyBorder="1" applyAlignment="1">
      <alignment wrapText="1"/>
    </xf>
    <xf numFmtId="49" fontId="10" fillId="0" borderId="0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49" fontId="10" fillId="0" borderId="0" xfId="1" applyNumberFormat="1" applyFont="1" applyBorder="1"/>
    <xf numFmtId="49" fontId="10" fillId="0" borderId="0" xfId="1" applyNumberFormat="1" applyFont="1" applyBorder="1" applyAlignment="1">
      <alignment horizontal="center"/>
    </xf>
    <xf numFmtId="49" fontId="10" fillId="0" borderId="13" xfId="1" applyNumberFormat="1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/>
    </xf>
    <xf numFmtId="49" fontId="10" fillId="0" borderId="4" xfId="1" applyNumberFormat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wrapText="1"/>
    </xf>
    <xf numFmtId="49" fontId="3" fillId="0" borderId="9" xfId="1" applyNumberFormat="1" applyFont="1" applyBorder="1"/>
    <xf numFmtId="49" fontId="11" fillId="0" borderId="0" xfId="1" applyNumberFormat="1" applyFont="1" applyBorder="1" applyAlignment="1">
      <alignment wrapText="1"/>
    </xf>
    <xf numFmtId="49" fontId="3" fillId="0" borderId="10" xfId="1" applyNumberFormat="1" applyFont="1" applyBorder="1" applyAlignment="1">
      <alignment wrapText="1"/>
    </xf>
    <xf numFmtId="49" fontId="10" fillId="0" borderId="1" xfId="1" applyNumberFormat="1" applyFont="1" applyBorder="1" applyAlignment="1">
      <alignment horizontal="center" wrapText="1"/>
    </xf>
    <xf numFmtId="49" fontId="4" fillId="0" borderId="6" xfId="1" applyNumberFormat="1" applyFont="1" applyBorder="1" applyAlignment="1">
      <alignment vertical="top" wrapText="1"/>
    </xf>
    <xf numFmtId="49" fontId="3" fillId="0" borderId="9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49" fontId="10" fillId="0" borderId="0" xfId="1" applyNumberFormat="1" applyFont="1" applyBorder="1" applyAlignment="1">
      <alignment horizontal="right" wrapText="1"/>
    </xf>
    <xf numFmtId="0" fontId="10" fillId="0" borderId="3" xfId="1" applyFont="1" applyBorder="1"/>
    <xf numFmtId="0" fontId="10" fillId="0" borderId="5" xfId="1" applyFont="1" applyBorder="1"/>
    <xf numFmtId="49" fontId="4" fillId="0" borderId="1" xfId="1" applyNumberFormat="1" applyFont="1" applyBorder="1" applyAlignment="1">
      <alignment vertical="top" wrapText="1"/>
    </xf>
    <xf numFmtId="0" fontId="3" fillId="2" borderId="5" xfId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top" wrapText="1" indent="1"/>
    </xf>
    <xf numFmtId="0" fontId="3" fillId="0" borderId="5" xfId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left" vertical="top" wrapText="1" indent="1"/>
    </xf>
    <xf numFmtId="0" fontId="3" fillId="0" borderId="1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49" fontId="3" fillId="0" borderId="9" xfId="1" applyNumberFormat="1" applyFont="1" applyBorder="1" applyAlignment="1">
      <alignment horizontal="left" vertical="top" wrapText="1" indent="1"/>
    </xf>
  </cellXfs>
  <cellStyles count="3">
    <cellStyle name="Звичайний" xfId="0" builtinId="0"/>
    <cellStyle name="Обычный 2" xfId="1" xr:uid="{00000000-0005-0000-0000-000006000000}"/>
    <cellStyle name="Обычный_Sheet1 (2)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58"/>
  <sheetViews>
    <sheetView showGridLines="0" showZeros="0" tabSelected="1" zoomScaleNormal="100" workbookViewId="0">
      <selection activeCell="Y50" sqref="Y50:AC50"/>
    </sheetView>
  </sheetViews>
  <sheetFormatPr defaultColWidth="9.140625" defaultRowHeight="15" x14ac:dyDescent="0.25"/>
  <cols>
    <col min="1" max="23" width="1.5703125" style="15" customWidth="1"/>
    <col min="24" max="24" width="3.42578125" style="15" customWidth="1"/>
    <col min="25" max="35" width="1.5703125" style="15" customWidth="1"/>
    <col min="36" max="37" width="2" style="15" customWidth="1"/>
    <col min="38" max="44" width="1.5703125" style="15" customWidth="1"/>
    <col min="45" max="45" width="3" style="15" customWidth="1"/>
    <col min="46" max="70" width="1.5703125" style="15" customWidth="1"/>
    <col min="71" max="71" width="3.28515625" style="15" customWidth="1"/>
    <col min="72" max="88" width="1.5703125" style="15" customWidth="1"/>
    <col min="89" max="90" width="8.85546875" style="15" customWidth="1"/>
    <col min="91" max="91" width="4.28515625" style="15" customWidth="1"/>
    <col min="92" max="92" width="8.85546875" style="15" hidden="1" customWidth="1"/>
    <col min="93" max="117" width="1.5703125" style="15" customWidth="1"/>
    <col min="118" max="1025" width="9.140625" style="15"/>
  </cols>
  <sheetData>
    <row r="1" spans="1:92" ht="12.2" customHeight="1" x14ac:dyDescent="0.25">
      <c r="BN1" s="14" t="s">
        <v>0</v>
      </c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K1" s="13"/>
      <c r="CL1" s="13"/>
      <c r="CM1" s="13"/>
      <c r="CN1" s="13"/>
    </row>
    <row r="2" spans="1:92" ht="12.2" customHeight="1" x14ac:dyDescent="0.25">
      <c r="BN2" s="12" t="s">
        <v>1</v>
      </c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K2" s="13"/>
      <c r="CL2" s="13"/>
      <c r="CM2" s="13"/>
      <c r="CN2" s="13"/>
    </row>
    <row r="3" spans="1:92" ht="12.2" customHeight="1" x14ac:dyDescent="0.25">
      <c r="BN3" s="12" t="s">
        <v>2</v>
      </c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K3" s="13"/>
      <c r="CL3" s="13"/>
      <c r="CM3" s="13"/>
      <c r="CN3" s="13"/>
    </row>
    <row r="4" spans="1:92" ht="12.2" customHeight="1" x14ac:dyDescent="0.25">
      <c r="BN4" s="12" t="s">
        <v>3</v>
      </c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K4" s="13"/>
      <c r="CL4" s="13"/>
      <c r="CM4" s="13"/>
      <c r="CN4" s="13"/>
    </row>
    <row r="5" spans="1:92" ht="12.2" customHeight="1" x14ac:dyDescent="0.25">
      <c r="BN5" s="12" t="s">
        <v>4</v>
      </c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K5" s="13"/>
      <c r="CL5" s="13"/>
      <c r="CM5" s="13"/>
      <c r="CN5" s="13"/>
    </row>
    <row r="6" spans="1:92" ht="12.2" customHeight="1" x14ac:dyDescent="0.25">
      <c r="CK6" s="13"/>
      <c r="CL6" s="13"/>
      <c r="CM6" s="13"/>
      <c r="CN6" s="13"/>
    </row>
    <row r="7" spans="1:92" ht="12.2" customHeight="1" x14ac:dyDescent="0.25">
      <c r="A7" s="17"/>
      <c r="B7" s="17"/>
      <c r="BR7" s="11" t="s">
        <v>5</v>
      </c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K7" s="13"/>
      <c r="CL7" s="13"/>
      <c r="CM7" s="13"/>
      <c r="CN7" s="13"/>
    </row>
    <row r="8" spans="1:92" ht="12.2" customHeight="1" x14ac:dyDescent="0.25">
      <c r="B8" s="18"/>
      <c r="C8" s="19"/>
      <c r="BB8" s="18"/>
      <c r="BC8" s="18"/>
      <c r="BD8" s="18"/>
      <c r="BE8" s="10" t="s">
        <v>6</v>
      </c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9" t="s">
        <v>7</v>
      </c>
      <c r="BS8" s="9"/>
      <c r="BT8" s="9"/>
      <c r="BU8" s="9"/>
      <c r="BV8" s="9"/>
      <c r="BW8" s="9"/>
      <c r="BX8" s="9" t="s">
        <v>8</v>
      </c>
      <c r="BY8" s="9"/>
      <c r="BZ8" s="9"/>
      <c r="CA8" s="9"/>
      <c r="CB8" s="9"/>
      <c r="CC8" s="9"/>
      <c r="CD8" s="8" t="s">
        <v>8</v>
      </c>
      <c r="CE8" s="8"/>
      <c r="CF8" s="8"/>
      <c r="CG8" s="8"/>
      <c r="CH8" s="8"/>
      <c r="CI8" s="8"/>
      <c r="CK8" s="13"/>
      <c r="CL8" s="13"/>
      <c r="CM8" s="13"/>
      <c r="CN8" s="13"/>
    </row>
    <row r="9" spans="1:92" ht="12.2" customHeight="1" x14ac:dyDescent="0.25">
      <c r="A9" s="7" t="s">
        <v>9</v>
      </c>
      <c r="B9" s="7"/>
      <c r="C9" s="7"/>
      <c r="D9" s="7"/>
      <c r="E9" s="7"/>
      <c r="F9" s="7"/>
      <c r="G9" s="7"/>
      <c r="H9" s="7"/>
      <c r="I9" s="6" t="s">
        <v>10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21"/>
      <c r="BB9" s="21"/>
      <c r="BC9" s="21"/>
      <c r="BD9" s="21"/>
      <c r="BE9" s="5" t="s">
        <v>11</v>
      </c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9" t="s">
        <v>12</v>
      </c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K9" s="4"/>
      <c r="CL9" s="4"/>
      <c r="CM9" s="4"/>
      <c r="CN9" s="4"/>
    </row>
    <row r="10" spans="1:92" ht="12.2" customHeight="1" x14ac:dyDescent="0.25">
      <c r="A10" s="7" t="s">
        <v>13</v>
      </c>
      <c r="B10" s="7"/>
      <c r="C10" s="7"/>
      <c r="D10" s="7"/>
      <c r="E10" s="7"/>
      <c r="F10" s="7"/>
      <c r="G10" s="6" t="s">
        <v>14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21"/>
      <c r="BB10" s="21"/>
      <c r="BC10" s="21"/>
      <c r="BD10" s="21"/>
      <c r="BE10" s="5" t="s">
        <v>15</v>
      </c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9" t="s">
        <v>16</v>
      </c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K10" s="4"/>
      <c r="CL10" s="4"/>
      <c r="CM10" s="4"/>
      <c r="CN10" s="4"/>
    </row>
    <row r="11" spans="1:92" ht="12.2" customHeight="1" x14ac:dyDescent="0.25">
      <c r="A11" s="7" t="s">
        <v>17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3" t="s">
        <v>18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16"/>
      <c r="BB11" s="16"/>
      <c r="BC11" s="16"/>
      <c r="BD11" s="16"/>
      <c r="BE11" s="5" t="s">
        <v>19</v>
      </c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</row>
    <row r="12" spans="1:92" ht="12.2" customHeight="1" x14ac:dyDescent="0.25">
      <c r="A12" s="20" t="s">
        <v>20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1"/>
      <c r="BB12" s="21"/>
      <c r="BC12" s="21"/>
      <c r="BD12" s="21"/>
      <c r="BE12" s="5" t="s">
        <v>21</v>
      </c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9" t="s">
        <v>22</v>
      </c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</row>
    <row r="13" spans="1:92" ht="12.2" customHeight="1" x14ac:dyDescent="0.25">
      <c r="A13" s="7" t="s">
        <v>23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6" t="s">
        <v>24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21"/>
      <c r="BB13" s="21"/>
      <c r="BC13" s="21"/>
      <c r="BD13" s="21"/>
      <c r="BE13" s="5" t="s">
        <v>25</v>
      </c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9" t="s">
        <v>26</v>
      </c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</row>
    <row r="14" spans="1:92" ht="12.2" customHeight="1" x14ac:dyDescent="0.25">
      <c r="A14" s="7" t="s">
        <v>27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1"/>
      <c r="BB14" s="21"/>
      <c r="BC14" s="21"/>
      <c r="BD14" s="21"/>
    </row>
    <row r="15" spans="1:92" ht="7.5" customHeight="1" x14ac:dyDescent="0.25"/>
    <row r="16" spans="1:92" ht="16.5" customHeight="1" x14ac:dyDescent="0.25">
      <c r="A16" s="1" t="s">
        <v>28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</row>
    <row r="17" spans="1:92" ht="12.2" customHeight="1" x14ac:dyDescent="0.25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 t="s">
        <v>29</v>
      </c>
      <c r="AM17" s="23"/>
      <c r="AN17" s="51">
        <v>20</v>
      </c>
      <c r="AO17" s="51"/>
      <c r="AP17" s="52" t="s">
        <v>419</v>
      </c>
      <c r="AQ17" s="52"/>
      <c r="AR17" s="24" t="s">
        <v>30</v>
      </c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3"/>
      <c r="CK17" s="23"/>
      <c r="CL17" s="23"/>
      <c r="CM17" s="23"/>
      <c r="CN17" s="23"/>
    </row>
    <row r="18" spans="1:92" ht="6" customHeight="1" x14ac:dyDescent="0.25"/>
    <row r="19" spans="1:92" ht="12.2" customHeight="1" x14ac:dyDescent="0.25">
      <c r="AN19" s="53" t="s">
        <v>31</v>
      </c>
      <c r="AO19" s="53"/>
      <c r="AP19" s="53"/>
      <c r="AQ19" s="53"/>
      <c r="AR19" s="53"/>
      <c r="AS19" s="53"/>
      <c r="AT19" s="53"/>
      <c r="AU19" s="53"/>
      <c r="AV19" s="53"/>
      <c r="BI19" s="54" t="s">
        <v>32</v>
      </c>
      <c r="BJ19" s="54"/>
      <c r="BK19" s="54"/>
      <c r="BL19" s="54"/>
      <c r="BM19" s="54"/>
      <c r="BN19" s="54"/>
      <c r="BO19" s="54"/>
      <c r="BP19" s="54"/>
      <c r="BQ19" s="54"/>
      <c r="BR19" s="55">
        <v>1801008</v>
      </c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</row>
    <row r="20" spans="1:92" ht="5.25" customHeight="1" x14ac:dyDescent="0.25"/>
    <row r="21" spans="1:92" ht="12.2" customHeight="1" x14ac:dyDescent="0.25">
      <c r="A21" s="56" t="s">
        <v>33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</row>
    <row r="23" spans="1:92" s="25" customFormat="1" ht="22.7" customHeight="1" x14ac:dyDescent="0.2">
      <c r="A23" s="57" t="s">
        <v>34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 t="s">
        <v>35</v>
      </c>
      <c r="U23" s="57"/>
      <c r="V23" s="57"/>
      <c r="W23" s="57" t="s">
        <v>36</v>
      </c>
      <c r="X23" s="57"/>
      <c r="Y23" s="57"/>
      <c r="Z23" s="57"/>
      <c r="AA23" s="57"/>
      <c r="AB23" s="57"/>
      <c r="AC23" s="57"/>
      <c r="AD23" s="57"/>
      <c r="AE23" s="57"/>
      <c r="AF23" s="57"/>
      <c r="AG23" s="57" t="s">
        <v>37</v>
      </c>
      <c r="AH23" s="57"/>
      <c r="AI23" s="57"/>
      <c r="AJ23" s="57"/>
      <c r="AK23" s="57"/>
      <c r="AL23" s="57" t="s">
        <v>38</v>
      </c>
      <c r="AM23" s="57"/>
      <c r="AN23" s="57"/>
      <c r="AO23" s="57"/>
      <c r="AP23" s="57"/>
      <c r="AQ23" s="57"/>
      <c r="AR23" s="57"/>
      <c r="AS23" s="57"/>
      <c r="AT23" s="57"/>
      <c r="AU23" s="57"/>
      <c r="AV23" s="57" t="s">
        <v>39</v>
      </c>
      <c r="AW23" s="57"/>
      <c r="AX23" s="57"/>
      <c r="AY23" s="57"/>
      <c r="AZ23" s="57"/>
      <c r="BA23" s="57"/>
      <c r="BB23" s="57"/>
      <c r="BC23" s="57"/>
      <c r="BD23" s="57"/>
      <c r="BE23" s="57"/>
      <c r="BF23" s="57" t="s">
        <v>40</v>
      </c>
      <c r="BG23" s="57"/>
      <c r="BH23" s="57"/>
      <c r="BI23" s="57"/>
      <c r="BJ23" s="57"/>
      <c r="BK23" s="57" t="s">
        <v>41</v>
      </c>
      <c r="BL23" s="57"/>
      <c r="BM23" s="57"/>
      <c r="BN23" s="57"/>
      <c r="BO23" s="57"/>
      <c r="BP23" s="57" t="s">
        <v>42</v>
      </c>
      <c r="BQ23" s="57"/>
      <c r="BR23" s="57"/>
      <c r="BS23" s="57"/>
      <c r="BT23" s="57"/>
      <c r="BU23" s="57"/>
      <c r="BV23" s="57"/>
      <c r="BW23" s="57"/>
      <c r="BX23" s="57"/>
      <c r="BY23" s="57"/>
      <c r="BZ23" s="57" t="s">
        <v>43</v>
      </c>
      <c r="CA23" s="57"/>
      <c r="CB23" s="57"/>
      <c r="CC23" s="57"/>
      <c r="CD23" s="57"/>
      <c r="CE23" s="57"/>
      <c r="CF23" s="57"/>
      <c r="CG23" s="57"/>
      <c r="CH23" s="57"/>
      <c r="CI23" s="57"/>
    </row>
    <row r="24" spans="1:92" s="25" customFormat="1" ht="45" customHeight="1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 t="s">
        <v>44</v>
      </c>
      <c r="X24" s="57"/>
      <c r="Y24" s="57"/>
      <c r="Z24" s="57"/>
      <c r="AA24" s="57"/>
      <c r="AB24" s="57" t="s">
        <v>45</v>
      </c>
      <c r="AC24" s="57"/>
      <c r="AD24" s="57"/>
      <c r="AE24" s="57"/>
      <c r="AF24" s="57"/>
      <c r="AG24" s="57"/>
      <c r="AH24" s="57"/>
      <c r="AI24" s="57"/>
      <c r="AJ24" s="57"/>
      <c r="AK24" s="57"/>
      <c r="AL24" s="57" t="s">
        <v>46</v>
      </c>
      <c r="AM24" s="57"/>
      <c r="AN24" s="57"/>
      <c r="AO24" s="57"/>
      <c r="AP24" s="57"/>
      <c r="AQ24" s="57" t="s">
        <v>47</v>
      </c>
      <c r="AR24" s="57"/>
      <c r="AS24" s="57"/>
      <c r="AT24" s="57"/>
      <c r="AU24" s="57"/>
      <c r="AV24" s="57" t="s">
        <v>44</v>
      </c>
      <c r="AW24" s="57"/>
      <c r="AX24" s="57"/>
      <c r="AY24" s="57"/>
      <c r="AZ24" s="57"/>
      <c r="BA24" s="57" t="s">
        <v>45</v>
      </c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 t="s">
        <v>46</v>
      </c>
      <c r="BQ24" s="57"/>
      <c r="BR24" s="57"/>
      <c r="BS24" s="57"/>
      <c r="BT24" s="57"/>
      <c r="BU24" s="57" t="s">
        <v>47</v>
      </c>
      <c r="BV24" s="57"/>
      <c r="BW24" s="57"/>
      <c r="BX24" s="57"/>
      <c r="BY24" s="57"/>
      <c r="BZ24" s="57" t="s">
        <v>44</v>
      </c>
      <c r="CA24" s="57"/>
      <c r="CB24" s="57"/>
      <c r="CC24" s="57"/>
      <c r="CD24" s="57"/>
      <c r="CE24" s="57" t="s">
        <v>45</v>
      </c>
      <c r="CF24" s="57"/>
      <c r="CG24" s="57"/>
      <c r="CH24" s="57"/>
      <c r="CI24" s="57"/>
    </row>
    <row r="25" spans="1:92" ht="12.2" customHeight="1" x14ac:dyDescent="0.25">
      <c r="A25" s="55">
        <v>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>
        <v>2</v>
      </c>
      <c r="U25" s="55"/>
      <c r="V25" s="55"/>
      <c r="W25" s="55">
        <v>3</v>
      </c>
      <c r="X25" s="55"/>
      <c r="Y25" s="55"/>
      <c r="Z25" s="55"/>
      <c r="AA25" s="55"/>
      <c r="AB25" s="55">
        <v>4</v>
      </c>
      <c r="AC25" s="55"/>
      <c r="AD25" s="55"/>
      <c r="AE25" s="55"/>
      <c r="AF25" s="55"/>
      <c r="AG25" s="55">
        <v>5</v>
      </c>
      <c r="AH25" s="55"/>
      <c r="AI25" s="55"/>
      <c r="AJ25" s="55"/>
      <c r="AK25" s="55"/>
      <c r="AL25" s="55">
        <v>6</v>
      </c>
      <c r="AM25" s="55"/>
      <c r="AN25" s="55"/>
      <c r="AO25" s="55"/>
      <c r="AP25" s="55"/>
      <c r="AQ25" s="55">
        <v>7</v>
      </c>
      <c r="AR25" s="55"/>
      <c r="AS25" s="55"/>
      <c r="AT25" s="55"/>
      <c r="AU25" s="55"/>
      <c r="AV25" s="55">
        <v>8</v>
      </c>
      <c r="AW25" s="55"/>
      <c r="AX25" s="55"/>
      <c r="AY25" s="55"/>
      <c r="AZ25" s="55"/>
      <c r="BA25" s="55">
        <v>9</v>
      </c>
      <c r="BB25" s="55"/>
      <c r="BC25" s="55"/>
      <c r="BD25" s="55"/>
      <c r="BE25" s="55"/>
      <c r="BF25" s="55">
        <v>10</v>
      </c>
      <c r="BG25" s="55"/>
      <c r="BH25" s="55"/>
      <c r="BI25" s="55"/>
      <c r="BJ25" s="55"/>
      <c r="BK25" s="55">
        <v>11</v>
      </c>
      <c r="BL25" s="55"/>
      <c r="BM25" s="55"/>
      <c r="BN25" s="55"/>
      <c r="BO25" s="55"/>
      <c r="BP25" s="55">
        <v>12</v>
      </c>
      <c r="BQ25" s="55"/>
      <c r="BR25" s="55"/>
      <c r="BS25" s="55"/>
      <c r="BT25" s="55"/>
      <c r="BU25" s="55">
        <v>13</v>
      </c>
      <c r="BV25" s="55"/>
      <c r="BW25" s="55"/>
      <c r="BX25" s="55"/>
      <c r="BY25" s="55"/>
      <c r="BZ25" s="55">
        <v>14</v>
      </c>
      <c r="CA25" s="55"/>
      <c r="CB25" s="55"/>
      <c r="CC25" s="55"/>
      <c r="CD25" s="55"/>
      <c r="CE25" s="55">
        <v>15</v>
      </c>
      <c r="CF25" s="55"/>
      <c r="CG25" s="55"/>
      <c r="CH25" s="55"/>
      <c r="CI25" s="55"/>
    </row>
    <row r="26" spans="1:92" ht="24" customHeight="1" x14ac:dyDescent="0.25">
      <c r="A26" s="58" t="s">
        <v>48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5" t="s">
        <v>49</v>
      </c>
      <c r="U26" s="55"/>
      <c r="V26" s="55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>
        <f t="shared" ref="BZ26:BZ32" si="0">W26-AB26+AG26+AL26-AQ26-AV26+BA26-BF26-BK26+BP26-BU26+CE26</f>
        <v>0</v>
      </c>
      <c r="CA26" s="60"/>
      <c r="CB26" s="60"/>
      <c r="CC26" s="60"/>
      <c r="CD26" s="60"/>
      <c r="CE26" s="61">
        <f t="shared" ref="CE26:CE32" si="1">AB26+AQ26-BA26+BF26+BU26</f>
        <v>0</v>
      </c>
      <c r="CF26" s="61"/>
      <c r="CG26" s="61"/>
      <c r="CH26" s="61"/>
      <c r="CI26" s="61"/>
    </row>
    <row r="27" spans="1:92" ht="12.2" customHeight="1" x14ac:dyDescent="0.25">
      <c r="A27" s="58" t="s">
        <v>50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5" t="s">
        <v>51</v>
      </c>
      <c r="U27" s="55"/>
      <c r="V27" s="55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>
        <f t="shared" si="0"/>
        <v>0</v>
      </c>
      <c r="CA27" s="60"/>
      <c r="CB27" s="60"/>
      <c r="CC27" s="60"/>
      <c r="CD27" s="60"/>
      <c r="CE27" s="61">
        <f t="shared" si="1"/>
        <v>0</v>
      </c>
      <c r="CF27" s="61"/>
      <c r="CG27" s="61"/>
      <c r="CH27" s="61"/>
      <c r="CI27" s="61"/>
    </row>
    <row r="28" spans="1:92" ht="12.2" customHeight="1" x14ac:dyDescent="0.25">
      <c r="A28" s="58" t="s">
        <v>52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5" t="s">
        <v>53</v>
      </c>
      <c r="U28" s="55"/>
      <c r="V28" s="55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>
        <f t="shared" si="0"/>
        <v>0</v>
      </c>
      <c r="CA28" s="60"/>
      <c r="CB28" s="60"/>
      <c r="CC28" s="60"/>
      <c r="CD28" s="60"/>
      <c r="CE28" s="61">
        <f t="shared" si="1"/>
        <v>0</v>
      </c>
      <c r="CF28" s="61"/>
      <c r="CG28" s="61"/>
      <c r="CH28" s="61"/>
      <c r="CI28" s="61"/>
    </row>
    <row r="29" spans="1:92" ht="12.2" customHeight="1" x14ac:dyDescent="0.25">
      <c r="A29" s="58" t="s">
        <v>54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5" t="s">
        <v>55</v>
      </c>
      <c r="U29" s="55"/>
      <c r="V29" s="55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>
        <f t="shared" si="0"/>
        <v>0</v>
      </c>
      <c r="CA29" s="60"/>
      <c r="CB29" s="60"/>
      <c r="CC29" s="60"/>
      <c r="CD29" s="60"/>
      <c r="CE29" s="61">
        <f t="shared" si="1"/>
        <v>0</v>
      </c>
      <c r="CF29" s="61"/>
      <c r="CG29" s="61"/>
      <c r="CH29" s="61"/>
      <c r="CI29" s="61"/>
    </row>
    <row r="30" spans="1:92" ht="12.2" customHeight="1" x14ac:dyDescent="0.25">
      <c r="A30" s="58" t="s">
        <v>56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5" t="s">
        <v>57</v>
      </c>
      <c r="U30" s="55"/>
      <c r="V30" s="55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>
        <f t="shared" si="0"/>
        <v>0</v>
      </c>
      <c r="CA30" s="60"/>
      <c r="CB30" s="60"/>
      <c r="CC30" s="60"/>
      <c r="CD30" s="60"/>
      <c r="CE30" s="61">
        <f t="shared" si="1"/>
        <v>0</v>
      </c>
      <c r="CF30" s="61"/>
      <c r="CG30" s="61"/>
      <c r="CH30" s="61"/>
      <c r="CI30" s="61"/>
    </row>
    <row r="31" spans="1:92" ht="12.2" customHeight="1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5" t="s">
        <v>58</v>
      </c>
      <c r="U31" s="55"/>
      <c r="V31" s="55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>
        <f t="shared" si="0"/>
        <v>0</v>
      </c>
      <c r="CA31" s="60"/>
      <c r="CB31" s="60"/>
      <c r="CC31" s="60"/>
      <c r="CD31" s="60"/>
      <c r="CE31" s="61">
        <f t="shared" si="1"/>
        <v>0</v>
      </c>
      <c r="CF31" s="61"/>
      <c r="CG31" s="61"/>
      <c r="CH31" s="61"/>
      <c r="CI31" s="61"/>
    </row>
    <row r="32" spans="1:92" ht="12.2" customHeight="1" x14ac:dyDescent="0.25">
      <c r="A32" s="58" t="s">
        <v>59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5" t="s">
        <v>60</v>
      </c>
      <c r="U32" s="55"/>
      <c r="V32" s="55"/>
      <c r="W32" s="62">
        <v>288.8</v>
      </c>
      <c r="X32" s="62"/>
      <c r="Y32" s="62"/>
      <c r="Z32" s="62"/>
      <c r="AA32" s="62"/>
      <c r="AB32" s="62">
        <v>48.1</v>
      </c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>
        <v>56.3</v>
      </c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>
        <f t="shared" si="0"/>
        <v>288.80000000000007</v>
      </c>
      <c r="CA32" s="63"/>
      <c r="CB32" s="63"/>
      <c r="CC32" s="63"/>
      <c r="CD32" s="63"/>
      <c r="CE32" s="63">
        <f t="shared" si="1"/>
        <v>104.4</v>
      </c>
      <c r="CF32" s="63"/>
      <c r="CG32" s="63"/>
      <c r="CH32" s="63"/>
      <c r="CI32" s="63"/>
    </row>
    <row r="33" spans="1:87" ht="12.2" customHeight="1" x14ac:dyDescent="0.25">
      <c r="A33" s="58" t="s">
        <v>61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5" t="s">
        <v>62</v>
      </c>
      <c r="U33" s="55"/>
      <c r="V33" s="55"/>
      <c r="W33" s="64">
        <f>SUM(W26:AA32)</f>
        <v>288.8</v>
      </c>
      <c r="X33" s="64"/>
      <c r="Y33" s="64"/>
      <c r="Z33" s="64"/>
      <c r="AA33" s="64"/>
      <c r="AB33" s="64">
        <f>SUM(AB26:AF32)</f>
        <v>48.1</v>
      </c>
      <c r="AC33" s="64"/>
      <c r="AD33" s="64"/>
      <c r="AE33" s="64"/>
      <c r="AF33" s="64"/>
      <c r="AG33" s="64">
        <f>SUM(AG26:AK32)</f>
        <v>0</v>
      </c>
      <c r="AH33" s="64"/>
      <c r="AI33" s="64"/>
      <c r="AJ33" s="64"/>
      <c r="AK33" s="64"/>
      <c r="AL33" s="64">
        <f>SUM(AL26:AP32)</f>
        <v>0</v>
      </c>
      <c r="AM33" s="64"/>
      <c r="AN33" s="64"/>
      <c r="AO33" s="64"/>
      <c r="AP33" s="64"/>
      <c r="AQ33" s="64">
        <f>SUM(AQ26:AU32)</f>
        <v>0</v>
      </c>
      <c r="AR33" s="64"/>
      <c r="AS33" s="64"/>
      <c r="AT33" s="64"/>
      <c r="AU33" s="64"/>
      <c r="AV33" s="64">
        <f>SUM(AV26:AZ32)</f>
        <v>0</v>
      </c>
      <c r="AW33" s="64"/>
      <c r="AX33" s="64"/>
      <c r="AY33" s="64"/>
      <c r="AZ33" s="64"/>
      <c r="BA33" s="64">
        <f>SUM(BA26:BE32)</f>
        <v>0</v>
      </c>
      <c r="BB33" s="64"/>
      <c r="BC33" s="64"/>
      <c r="BD33" s="64"/>
      <c r="BE33" s="64"/>
      <c r="BF33" s="64">
        <f>SUM(BF26:BJ32)</f>
        <v>56.3</v>
      </c>
      <c r="BG33" s="64"/>
      <c r="BH33" s="64"/>
      <c r="BI33" s="64"/>
      <c r="BJ33" s="64"/>
      <c r="BK33" s="64">
        <f>SUM(BK26:BO32)</f>
        <v>0</v>
      </c>
      <c r="BL33" s="64"/>
      <c r="BM33" s="64"/>
      <c r="BN33" s="64"/>
      <c r="BO33" s="64"/>
      <c r="BP33" s="64">
        <f>SUM(BP26:BT32)</f>
        <v>0</v>
      </c>
      <c r="BQ33" s="64"/>
      <c r="BR33" s="64"/>
      <c r="BS33" s="64"/>
      <c r="BT33" s="64"/>
      <c r="BU33" s="64">
        <f>SUM(BU26:BY32)</f>
        <v>0</v>
      </c>
      <c r="BV33" s="64"/>
      <c r="BW33" s="64"/>
      <c r="BX33" s="64"/>
      <c r="BY33" s="64"/>
      <c r="BZ33" s="64">
        <f>SUM(BZ26:CD32)</f>
        <v>288.80000000000007</v>
      </c>
      <c r="CA33" s="64"/>
      <c r="CB33" s="64"/>
      <c r="CC33" s="64"/>
      <c r="CD33" s="64"/>
      <c r="CE33" s="64">
        <f>SUM(CE26:CI32)</f>
        <v>104.4</v>
      </c>
      <c r="CF33" s="64"/>
      <c r="CG33" s="64"/>
      <c r="CH33" s="64"/>
      <c r="CI33" s="64"/>
    </row>
    <row r="34" spans="1:87" ht="12.2" customHeight="1" x14ac:dyDescent="0.25">
      <c r="A34" s="58" t="s">
        <v>63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5" t="s">
        <v>64</v>
      </c>
      <c r="U34" s="55"/>
      <c r="V34" s="55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>
        <f>W34-AB34+AG34-AV34+BA34-BK34+BP34-BU34</f>
        <v>0</v>
      </c>
      <c r="CA34" s="60"/>
      <c r="CB34" s="60"/>
      <c r="CC34" s="60"/>
      <c r="CD34" s="60"/>
      <c r="CE34" s="59"/>
      <c r="CF34" s="59"/>
      <c r="CG34" s="59"/>
      <c r="CH34" s="59"/>
      <c r="CI34" s="59"/>
    </row>
    <row r="35" spans="1:87" ht="8.4499999999999993" customHeight="1" x14ac:dyDescent="0.25"/>
    <row r="36" spans="1:87" ht="12.2" customHeight="1" x14ac:dyDescent="0.25">
      <c r="A36" s="65" t="s">
        <v>65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 t="s">
        <v>66</v>
      </c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6" t="s">
        <v>67</v>
      </c>
      <c r="BV36" s="66"/>
      <c r="BW36" s="66"/>
      <c r="BX36" s="66"/>
      <c r="BY36" s="67"/>
      <c r="BZ36" s="67"/>
      <c r="CA36" s="67"/>
      <c r="CB36" s="67"/>
      <c r="CC36" s="67"/>
      <c r="CD36" s="67"/>
      <c r="CE36" s="67"/>
    </row>
    <row r="37" spans="1:87" ht="12.2" customHeight="1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 t="s">
        <v>68</v>
      </c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6" t="s">
        <v>69</v>
      </c>
      <c r="BV37" s="66"/>
      <c r="BW37" s="66"/>
      <c r="BX37" s="66"/>
      <c r="BY37" s="68"/>
      <c r="BZ37" s="68"/>
      <c r="CA37" s="68"/>
      <c r="CB37" s="68"/>
      <c r="CC37" s="68"/>
      <c r="CD37" s="68"/>
      <c r="CE37" s="68"/>
    </row>
    <row r="38" spans="1:87" ht="12.2" customHeight="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 t="s">
        <v>70</v>
      </c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6" t="s">
        <v>71</v>
      </c>
      <c r="BV38" s="66"/>
      <c r="BW38" s="66"/>
      <c r="BX38" s="66"/>
      <c r="BY38" s="68"/>
      <c r="BZ38" s="68"/>
      <c r="CA38" s="68"/>
      <c r="CB38" s="68"/>
      <c r="CC38" s="68"/>
      <c r="CD38" s="68"/>
      <c r="CE38" s="68"/>
    </row>
    <row r="39" spans="1:87" ht="12.2" customHeight="1" x14ac:dyDescent="0.25">
      <c r="A39" s="65" t="s">
        <v>72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 t="s">
        <v>73</v>
      </c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6" t="s">
        <v>74</v>
      </c>
      <c r="BV39" s="66"/>
      <c r="BW39" s="66"/>
      <c r="BX39" s="66"/>
      <c r="BY39" s="68"/>
      <c r="BZ39" s="68"/>
      <c r="CA39" s="68"/>
      <c r="CB39" s="68"/>
      <c r="CC39" s="68"/>
      <c r="CD39" s="68"/>
      <c r="CE39" s="68"/>
    </row>
    <row r="40" spans="1:87" ht="12.2" customHeight="1" x14ac:dyDescent="0.25">
      <c r="A40" s="65" t="s">
        <v>75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 t="s">
        <v>76</v>
      </c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6" t="s">
        <v>77</v>
      </c>
      <c r="BV40" s="66"/>
      <c r="BW40" s="66"/>
      <c r="BX40" s="66"/>
      <c r="BY40" s="68"/>
      <c r="BZ40" s="68"/>
      <c r="CA40" s="68"/>
      <c r="CB40" s="68"/>
      <c r="CC40" s="68"/>
      <c r="CD40" s="68"/>
      <c r="CE40" s="68"/>
    </row>
    <row r="42" spans="1:87" ht="12.2" customHeight="1" x14ac:dyDescent="0.25">
      <c r="A42" s="56" t="s">
        <v>78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</row>
    <row r="43" spans="1:87" ht="3.75" customHeight="1" x14ac:dyDescent="0.25"/>
    <row r="44" spans="1:87" s="25" customFormat="1" ht="35.450000000000003" customHeight="1" x14ac:dyDescent="0.2">
      <c r="A44" s="57" t="s">
        <v>79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 t="s">
        <v>35</v>
      </c>
      <c r="O44" s="57"/>
      <c r="P44" s="57"/>
      <c r="Q44" s="57" t="s">
        <v>36</v>
      </c>
      <c r="R44" s="57"/>
      <c r="S44" s="57"/>
      <c r="T44" s="57"/>
      <c r="U44" s="57"/>
      <c r="V44" s="57"/>
      <c r="W44" s="57"/>
      <c r="X44" s="57"/>
      <c r="Y44" s="57" t="s">
        <v>37</v>
      </c>
      <c r="Z44" s="57"/>
      <c r="AA44" s="57"/>
      <c r="AB44" s="57"/>
      <c r="AC44" s="57"/>
      <c r="AD44" s="57" t="s">
        <v>38</v>
      </c>
      <c r="AE44" s="57"/>
      <c r="AF44" s="57"/>
      <c r="AG44" s="57"/>
      <c r="AH44" s="57"/>
      <c r="AI44" s="57"/>
      <c r="AJ44" s="57"/>
      <c r="AK44" s="57"/>
      <c r="AL44" s="57" t="s">
        <v>39</v>
      </c>
      <c r="AM44" s="57"/>
      <c r="AN44" s="57"/>
      <c r="AO44" s="57"/>
      <c r="AP44" s="57"/>
      <c r="AQ44" s="57"/>
      <c r="AR44" s="57"/>
      <c r="AS44" s="57"/>
      <c r="AT44" s="57" t="s">
        <v>40</v>
      </c>
      <c r="AU44" s="57"/>
      <c r="AV44" s="57"/>
      <c r="AW44" s="57"/>
      <c r="AX44" s="57"/>
      <c r="AY44" s="57" t="s">
        <v>80</v>
      </c>
      <c r="AZ44" s="57"/>
      <c r="BA44" s="57"/>
      <c r="BB44" s="57"/>
      <c r="BC44" s="57"/>
      <c r="BD44" s="57" t="s">
        <v>42</v>
      </c>
      <c r="BE44" s="57"/>
      <c r="BF44" s="57"/>
      <c r="BG44" s="57"/>
      <c r="BH44" s="57"/>
      <c r="BI44" s="57"/>
      <c r="BJ44" s="57"/>
      <c r="BK44" s="57"/>
      <c r="BL44" s="57" t="s">
        <v>43</v>
      </c>
      <c r="BM44" s="57"/>
      <c r="BN44" s="57"/>
      <c r="BO44" s="57"/>
      <c r="BP44" s="57"/>
      <c r="BQ44" s="57"/>
      <c r="BR44" s="57"/>
      <c r="BS44" s="57"/>
      <c r="BT44" s="57" t="s">
        <v>81</v>
      </c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</row>
    <row r="45" spans="1:87" s="25" customFormat="1" ht="32.25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 t="s">
        <v>44</v>
      </c>
      <c r="R45" s="57"/>
      <c r="S45" s="57"/>
      <c r="T45" s="57"/>
      <c r="U45" s="57"/>
      <c r="V45" s="57" t="s">
        <v>82</v>
      </c>
      <c r="W45" s="57"/>
      <c r="X45" s="57"/>
      <c r="Y45" s="57"/>
      <c r="Z45" s="57"/>
      <c r="AA45" s="57"/>
      <c r="AB45" s="57"/>
      <c r="AC45" s="57"/>
      <c r="AD45" s="57" t="s">
        <v>46</v>
      </c>
      <c r="AE45" s="57"/>
      <c r="AF45" s="57"/>
      <c r="AG45" s="57"/>
      <c r="AH45" s="57"/>
      <c r="AI45" s="57" t="s">
        <v>83</v>
      </c>
      <c r="AJ45" s="57"/>
      <c r="AK45" s="57"/>
      <c r="AL45" s="57" t="s">
        <v>44</v>
      </c>
      <c r="AM45" s="57"/>
      <c r="AN45" s="57"/>
      <c r="AO45" s="57"/>
      <c r="AP45" s="57"/>
      <c r="AQ45" s="57" t="s">
        <v>82</v>
      </c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 t="s">
        <v>46</v>
      </c>
      <c r="BE45" s="57"/>
      <c r="BF45" s="57"/>
      <c r="BG45" s="57"/>
      <c r="BH45" s="57"/>
      <c r="BI45" s="57" t="s">
        <v>83</v>
      </c>
      <c r="BJ45" s="57"/>
      <c r="BK45" s="57"/>
      <c r="BL45" s="57" t="s">
        <v>44</v>
      </c>
      <c r="BM45" s="57"/>
      <c r="BN45" s="57"/>
      <c r="BO45" s="57"/>
      <c r="BP45" s="57"/>
      <c r="BQ45" s="57" t="s">
        <v>82</v>
      </c>
      <c r="BR45" s="57"/>
      <c r="BS45" s="57"/>
      <c r="BT45" s="57" t="s">
        <v>84</v>
      </c>
      <c r="BU45" s="57"/>
      <c r="BV45" s="57"/>
      <c r="BW45" s="57"/>
      <c r="BX45" s="57"/>
      <c r="BY45" s="57"/>
      <c r="BZ45" s="57"/>
      <c r="CA45" s="57"/>
      <c r="CB45" s="57" t="s">
        <v>85</v>
      </c>
      <c r="CC45" s="57"/>
      <c r="CD45" s="57"/>
      <c r="CE45" s="57"/>
      <c r="CF45" s="57"/>
      <c r="CG45" s="57"/>
      <c r="CH45" s="57"/>
      <c r="CI45" s="57"/>
    </row>
    <row r="46" spans="1:87" s="25" customFormat="1" ht="43.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 t="s">
        <v>44</v>
      </c>
      <c r="BU46" s="57"/>
      <c r="BV46" s="57"/>
      <c r="BW46" s="57"/>
      <c r="BX46" s="57"/>
      <c r="BY46" s="57" t="s">
        <v>82</v>
      </c>
      <c r="BZ46" s="57"/>
      <c r="CA46" s="57"/>
      <c r="CB46" s="57" t="s">
        <v>44</v>
      </c>
      <c r="CC46" s="57"/>
      <c r="CD46" s="57"/>
      <c r="CE46" s="57"/>
      <c r="CF46" s="57"/>
      <c r="CG46" s="57" t="s">
        <v>82</v>
      </c>
      <c r="CH46" s="57"/>
      <c r="CI46" s="57"/>
    </row>
    <row r="47" spans="1:87" ht="12.2" customHeight="1" x14ac:dyDescent="0.25">
      <c r="A47" s="69">
        <v>1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>
        <v>2</v>
      </c>
      <c r="O47" s="69"/>
      <c r="P47" s="69"/>
      <c r="Q47" s="69">
        <v>3</v>
      </c>
      <c r="R47" s="69"/>
      <c r="S47" s="69"/>
      <c r="T47" s="69"/>
      <c r="U47" s="69"/>
      <c r="V47" s="69">
        <v>4</v>
      </c>
      <c r="W47" s="69"/>
      <c r="X47" s="69"/>
      <c r="Y47" s="69">
        <v>5</v>
      </c>
      <c r="Z47" s="69"/>
      <c r="AA47" s="69"/>
      <c r="AB47" s="69"/>
      <c r="AC47" s="69"/>
      <c r="AD47" s="69">
        <v>6</v>
      </c>
      <c r="AE47" s="69"/>
      <c r="AF47" s="69"/>
      <c r="AG47" s="69"/>
      <c r="AH47" s="69"/>
      <c r="AI47" s="69">
        <v>7</v>
      </c>
      <c r="AJ47" s="69"/>
      <c r="AK47" s="69"/>
      <c r="AL47" s="69">
        <v>8</v>
      </c>
      <c r="AM47" s="69"/>
      <c r="AN47" s="69"/>
      <c r="AO47" s="69"/>
      <c r="AP47" s="69"/>
      <c r="AQ47" s="69">
        <v>9</v>
      </c>
      <c r="AR47" s="69"/>
      <c r="AS47" s="69"/>
      <c r="AT47" s="69">
        <v>10</v>
      </c>
      <c r="AU47" s="69"/>
      <c r="AV47" s="69"/>
      <c r="AW47" s="69"/>
      <c r="AX47" s="69"/>
      <c r="AY47" s="69">
        <v>11</v>
      </c>
      <c r="AZ47" s="69"/>
      <c r="BA47" s="69"/>
      <c r="BB47" s="69"/>
      <c r="BC47" s="69"/>
      <c r="BD47" s="69">
        <v>12</v>
      </c>
      <c r="BE47" s="69"/>
      <c r="BF47" s="69"/>
      <c r="BG47" s="69"/>
      <c r="BH47" s="69"/>
      <c r="BI47" s="69">
        <v>13</v>
      </c>
      <c r="BJ47" s="69"/>
      <c r="BK47" s="69"/>
      <c r="BL47" s="69">
        <v>14</v>
      </c>
      <c r="BM47" s="69"/>
      <c r="BN47" s="69"/>
      <c r="BO47" s="69"/>
      <c r="BP47" s="69"/>
      <c r="BQ47" s="69">
        <v>15</v>
      </c>
      <c r="BR47" s="69"/>
      <c r="BS47" s="69"/>
      <c r="BT47" s="69">
        <v>16</v>
      </c>
      <c r="BU47" s="69"/>
      <c r="BV47" s="69"/>
      <c r="BW47" s="69"/>
      <c r="BX47" s="69"/>
      <c r="BY47" s="69">
        <v>17</v>
      </c>
      <c r="BZ47" s="69"/>
      <c r="CA47" s="69"/>
      <c r="CB47" s="69">
        <v>18</v>
      </c>
      <c r="CC47" s="69"/>
      <c r="CD47" s="69"/>
      <c r="CE47" s="69"/>
      <c r="CF47" s="69"/>
      <c r="CG47" s="69">
        <v>19</v>
      </c>
      <c r="CH47" s="69"/>
      <c r="CI47" s="69"/>
    </row>
    <row r="48" spans="1:87" ht="12.2" customHeight="1" x14ac:dyDescent="0.25">
      <c r="A48" s="70" t="s">
        <v>86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55" t="s">
        <v>87</v>
      </c>
      <c r="O48" s="55"/>
      <c r="P48" s="55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63">
        <f t="shared" ref="BL48:BL64" si="2">Q48-V48+Y48+AD48-AI48-AL48+AQ48-AT48-AY48+BD48-BI48+BQ48</f>
        <v>0</v>
      </c>
      <c r="BM48" s="63"/>
      <c r="BN48" s="63"/>
      <c r="BO48" s="63"/>
      <c r="BP48" s="63"/>
      <c r="BQ48" s="63">
        <f t="shared" ref="BQ48:BQ64" si="3">V48+AI48-AQ48+AT48+BI48</f>
        <v>0</v>
      </c>
      <c r="BR48" s="63"/>
      <c r="BS48" s="63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</row>
    <row r="49" spans="1:96" ht="12.2" customHeight="1" x14ac:dyDescent="0.25">
      <c r="A49" s="70" t="s">
        <v>88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55" t="s">
        <v>89</v>
      </c>
      <c r="O49" s="55"/>
      <c r="P49" s="55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63">
        <f t="shared" si="2"/>
        <v>0</v>
      </c>
      <c r="BM49" s="63"/>
      <c r="BN49" s="63"/>
      <c r="BO49" s="63"/>
      <c r="BP49" s="63"/>
      <c r="BQ49" s="63">
        <f t="shared" si="3"/>
        <v>0</v>
      </c>
      <c r="BR49" s="63"/>
      <c r="BS49" s="63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</row>
    <row r="50" spans="1:96" ht="24" customHeight="1" x14ac:dyDescent="0.25">
      <c r="A50" s="70" t="s">
        <v>90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55" t="s">
        <v>91</v>
      </c>
      <c r="O50" s="55"/>
      <c r="P50" s="55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63">
        <f t="shared" si="2"/>
        <v>0</v>
      </c>
      <c r="BM50" s="63"/>
      <c r="BN50" s="63"/>
      <c r="BO50" s="63"/>
      <c r="BP50" s="63"/>
      <c r="BQ50" s="63">
        <f t="shared" si="3"/>
        <v>0</v>
      </c>
      <c r="BR50" s="63"/>
      <c r="BS50" s="63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</row>
    <row r="51" spans="1:96" ht="24" customHeight="1" x14ac:dyDescent="0.25">
      <c r="A51" s="70" t="s">
        <v>92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55" t="s">
        <v>93</v>
      </c>
      <c r="O51" s="55"/>
      <c r="P51" s="55"/>
      <c r="Q51" s="71">
        <v>47323.5</v>
      </c>
      <c r="R51" s="71"/>
      <c r="S51" s="71"/>
      <c r="T51" s="71"/>
      <c r="U51" s="71"/>
      <c r="V51" s="71">
        <v>29287.3</v>
      </c>
      <c r="W51" s="71"/>
      <c r="X51" s="71"/>
      <c r="Y51" s="71">
        <v>1034.2</v>
      </c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>
        <v>14182.8</v>
      </c>
      <c r="AM51" s="71"/>
      <c r="AN51" s="71"/>
      <c r="AO51" s="71"/>
      <c r="AP51" s="71"/>
      <c r="AQ51" s="71">
        <v>11429</v>
      </c>
      <c r="AR51" s="71"/>
      <c r="AS51" s="71"/>
      <c r="AT51" s="71">
        <v>3278.4</v>
      </c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2">
        <f t="shared" si="2"/>
        <v>34174.9</v>
      </c>
      <c r="BM51" s="72"/>
      <c r="BN51" s="72"/>
      <c r="BO51" s="72"/>
      <c r="BP51" s="72"/>
      <c r="BQ51" s="72">
        <f t="shared" si="3"/>
        <v>21136.7</v>
      </c>
      <c r="BR51" s="72"/>
      <c r="BS51" s="72"/>
      <c r="BT51" s="62"/>
      <c r="BU51" s="62"/>
      <c r="BV51" s="62"/>
      <c r="BW51" s="62"/>
      <c r="BX51" s="62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K51" s="73"/>
      <c r="CL51" s="73"/>
      <c r="CM51" s="73"/>
      <c r="CN51" s="73"/>
      <c r="CO51" s="73"/>
      <c r="CP51" s="73"/>
      <c r="CQ51" s="73"/>
      <c r="CR51" s="73"/>
    </row>
    <row r="52" spans="1:96" ht="12.2" customHeight="1" x14ac:dyDescent="0.25">
      <c r="A52" s="70" t="s">
        <v>94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55" t="s">
        <v>95</v>
      </c>
      <c r="O52" s="55"/>
      <c r="P52" s="55"/>
      <c r="Q52" s="71">
        <v>12389</v>
      </c>
      <c r="R52" s="71"/>
      <c r="S52" s="71"/>
      <c r="T52" s="71"/>
      <c r="U52" s="71"/>
      <c r="V52" s="71">
        <v>10076.6</v>
      </c>
      <c r="W52" s="71"/>
      <c r="X52" s="71"/>
      <c r="Y52" s="71">
        <v>794.8</v>
      </c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>
        <v>3875.2</v>
      </c>
      <c r="AM52" s="71"/>
      <c r="AN52" s="71"/>
      <c r="AO52" s="71"/>
      <c r="AP52" s="71"/>
      <c r="AQ52" s="71">
        <v>3139.1</v>
      </c>
      <c r="AR52" s="71"/>
      <c r="AS52" s="71"/>
      <c r="AT52" s="71">
        <v>787.9</v>
      </c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2">
        <f t="shared" si="2"/>
        <v>9308.5999999999985</v>
      </c>
      <c r="BM52" s="72"/>
      <c r="BN52" s="72"/>
      <c r="BO52" s="72"/>
      <c r="BP52" s="72"/>
      <c r="BQ52" s="72">
        <f t="shared" si="3"/>
        <v>7725.4</v>
      </c>
      <c r="BR52" s="72"/>
      <c r="BS52" s="72"/>
      <c r="BT52" s="62"/>
      <c r="BU52" s="62"/>
      <c r="BV52" s="62"/>
      <c r="BW52" s="62"/>
      <c r="BX52" s="62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K52" s="73"/>
      <c r="CL52" s="73"/>
      <c r="CM52" s="73"/>
      <c r="CN52" s="73"/>
      <c r="CO52" s="73"/>
      <c r="CP52" s="73"/>
      <c r="CQ52" s="73"/>
      <c r="CR52" s="73"/>
    </row>
    <row r="53" spans="1:96" ht="12.2" customHeight="1" x14ac:dyDescent="0.25">
      <c r="A53" s="70" t="s">
        <v>96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55" t="s">
        <v>97</v>
      </c>
      <c r="O53" s="55"/>
      <c r="P53" s="55"/>
      <c r="Q53" s="71">
        <v>1568.5</v>
      </c>
      <c r="R53" s="71"/>
      <c r="S53" s="71"/>
      <c r="T53" s="71"/>
      <c r="U53" s="71"/>
      <c r="V53" s="71">
        <v>1399.3</v>
      </c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>
        <v>536.9</v>
      </c>
      <c r="AM53" s="71"/>
      <c r="AN53" s="71"/>
      <c r="AO53" s="71"/>
      <c r="AP53" s="71"/>
      <c r="AQ53" s="71">
        <v>518.6</v>
      </c>
      <c r="AR53" s="71"/>
      <c r="AS53" s="71"/>
      <c r="AT53" s="71">
        <v>101.8</v>
      </c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2">
        <f t="shared" si="2"/>
        <v>1031.5999999999999</v>
      </c>
      <c r="BM53" s="72"/>
      <c r="BN53" s="72"/>
      <c r="BO53" s="72"/>
      <c r="BP53" s="72"/>
      <c r="BQ53" s="72">
        <f t="shared" si="3"/>
        <v>982.49999999999989</v>
      </c>
      <c r="BR53" s="72"/>
      <c r="BS53" s="72"/>
      <c r="BT53" s="62"/>
      <c r="BU53" s="62"/>
      <c r="BV53" s="62"/>
      <c r="BW53" s="62"/>
      <c r="BX53" s="62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</row>
    <row r="54" spans="1:96" ht="24" customHeight="1" x14ac:dyDescent="0.25">
      <c r="A54" s="70" t="s">
        <v>98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55" t="s">
        <v>22</v>
      </c>
      <c r="O54" s="55"/>
      <c r="P54" s="55"/>
      <c r="Q54" s="71">
        <v>293.89999999999998</v>
      </c>
      <c r="R54" s="71"/>
      <c r="S54" s="71"/>
      <c r="T54" s="71"/>
      <c r="U54" s="71"/>
      <c r="V54" s="71">
        <v>193.3</v>
      </c>
      <c r="W54" s="71"/>
      <c r="X54" s="71"/>
      <c r="Y54" s="71">
        <v>37.6</v>
      </c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>
        <v>20.7</v>
      </c>
      <c r="AM54" s="71"/>
      <c r="AN54" s="71"/>
      <c r="AO54" s="71"/>
      <c r="AP54" s="71"/>
      <c r="AQ54" s="71">
        <v>17.2</v>
      </c>
      <c r="AR54" s="71"/>
      <c r="AS54" s="71"/>
      <c r="AT54" s="71">
        <v>34.4</v>
      </c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2">
        <f t="shared" si="2"/>
        <v>310.79999999999995</v>
      </c>
      <c r="BM54" s="72"/>
      <c r="BN54" s="72"/>
      <c r="BO54" s="72"/>
      <c r="BP54" s="72"/>
      <c r="BQ54" s="72">
        <f t="shared" si="3"/>
        <v>210.50000000000003</v>
      </c>
      <c r="BR54" s="72"/>
      <c r="BS54" s="72"/>
      <c r="BT54" s="62"/>
      <c r="BU54" s="62"/>
      <c r="BV54" s="62"/>
      <c r="BW54" s="62"/>
      <c r="BX54" s="62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</row>
    <row r="55" spans="1:96" ht="12.2" customHeight="1" x14ac:dyDescent="0.25">
      <c r="A55" s="70" t="s">
        <v>99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55" t="s">
        <v>100</v>
      </c>
      <c r="O55" s="55"/>
      <c r="P55" s="55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2">
        <f t="shared" si="2"/>
        <v>0</v>
      </c>
      <c r="BM55" s="72"/>
      <c r="BN55" s="72"/>
      <c r="BO55" s="72"/>
      <c r="BP55" s="72"/>
      <c r="BQ55" s="72">
        <f t="shared" si="3"/>
        <v>0</v>
      </c>
      <c r="BR55" s="72"/>
      <c r="BS55" s="72"/>
      <c r="BT55" s="62"/>
      <c r="BU55" s="62"/>
      <c r="BV55" s="62"/>
      <c r="BW55" s="62"/>
      <c r="BX55" s="62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</row>
    <row r="56" spans="1:96" ht="12.2" customHeight="1" x14ac:dyDescent="0.25">
      <c r="A56" s="70" t="s">
        <v>101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55" t="s">
        <v>102</v>
      </c>
      <c r="O56" s="55"/>
      <c r="P56" s="55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2">
        <f t="shared" si="2"/>
        <v>0</v>
      </c>
      <c r="BM56" s="72"/>
      <c r="BN56" s="72"/>
      <c r="BO56" s="72"/>
      <c r="BP56" s="72"/>
      <c r="BQ56" s="72">
        <f t="shared" si="3"/>
        <v>0</v>
      </c>
      <c r="BR56" s="72"/>
      <c r="BS56" s="72"/>
      <c r="BT56" s="62"/>
      <c r="BU56" s="62"/>
      <c r="BV56" s="62"/>
      <c r="BW56" s="62"/>
      <c r="BX56" s="62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</row>
    <row r="57" spans="1:96" ht="12.2" customHeight="1" x14ac:dyDescent="0.25">
      <c r="A57" s="70" t="s">
        <v>103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55" t="s">
        <v>104</v>
      </c>
      <c r="O57" s="55"/>
      <c r="P57" s="55"/>
      <c r="Q57" s="71">
        <v>117.7</v>
      </c>
      <c r="R57" s="71"/>
      <c r="S57" s="71"/>
      <c r="T57" s="71"/>
      <c r="U57" s="71"/>
      <c r="V57" s="71">
        <v>25</v>
      </c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>
        <v>6.4</v>
      </c>
      <c r="AM57" s="71"/>
      <c r="AN57" s="71"/>
      <c r="AO57" s="71"/>
      <c r="AP57" s="71"/>
      <c r="AQ57" s="71">
        <v>1.6</v>
      </c>
      <c r="AR57" s="71"/>
      <c r="AS57" s="71"/>
      <c r="AT57" s="71">
        <v>9.8000000000000007</v>
      </c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2">
        <f t="shared" si="2"/>
        <v>111.3</v>
      </c>
      <c r="BM57" s="72"/>
      <c r="BN57" s="72"/>
      <c r="BO57" s="72"/>
      <c r="BP57" s="72"/>
      <c r="BQ57" s="72">
        <f t="shared" si="3"/>
        <v>33.200000000000003</v>
      </c>
      <c r="BR57" s="72"/>
      <c r="BS57" s="72"/>
      <c r="BT57" s="62"/>
      <c r="BU57" s="62"/>
      <c r="BV57" s="62"/>
      <c r="BW57" s="62"/>
      <c r="BX57" s="62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</row>
    <row r="58" spans="1:96" ht="12.2" customHeight="1" x14ac:dyDescent="0.25">
      <c r="A58" s="70" t="s">
        <v>105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55" t="s">
        <v>106</v>
      </c>
      <c r="O58" s="55"/>
      <c r="P58" s="55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2">
        <f t="shared" si="2"/>
        <v>0</v>
      </c>
      <c r="BM58" s="72"/>
      <c r="BN58" s="72"/>
      <c r="BO58" s="72"/>
      <c r="BP58" s="72"/>
      <c r="BQ58" s="72">
        <f t="shared" si="3"/>
        <v>0</v>
      </c>
      <c r="BR58" s="72"/>
      <c r="BS58" s="72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</row>
    <row r="59" spans="1:96" ht="24" customHeight="1" x14ac:dyDescent="0.25">
      <c r="A59" s="70" t="s">
        <v>107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55" t="s">
        <v>108</v>
      </c>
      <c r="O59" s="55"/>
      <c r="P59" s="55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63">
        <f t="shared" si="2"/>
        <v>0</v>
      </c>
      <c r="BM59" s="63"/>
      <c r="BN59" s="63"/>
      <c r="BO59" s="63"/>
      <c r="BP59" s="63"/>
      <c r="BQ59" s="63">
        <f t="shared" si="3"/>
        <v>0</v>
      </c>
      <c r="BR59" s="63"/>
      <c r="BS59" s="63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</row>
    <row r="60" spans="1:96" ht="24" customHeight="1" x14ac:dyDescent="0.25">
      <c r="A60" s="70" t="s">
        <v>109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55" t="s">
        <v>110</v>
      </c>
      <c r="O60" s="55"/>
      <c r="P60" s="55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63">
        <f t="shared" si="2"/>
        <v>0</v>
      </c>
      <c r="BM60" s="63"/>
      <c r="BN60" s="63"/>
      <c r="BO60" s="63"/>
      <c r="BP60" s="63"/>
      <c r="BQ60" s="63">
        <f t="shared" si="3"/>
        <v>0</v>
      </c>
      <c r="BR60" s="63"/>
      <c r="BS60" s="63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</row>
    <row r="61" spans="1:96" ht="12.2" customHeight="1" x14ac:dyDescent="0.25">
      <c r="A61" s="70" t="s">
        <v>111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55" t="s">
        <v>112</v>
      </c>
      <c r="O61" s="55"/>
      <c r="P61" s="55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63">
        <f t="shared" si="2"/>
        <v>0</v>
      </c>
      <c r="BM61" s="63"/>
      <c r="BN61" s="63"/>
      <c r="BO61" s="63"/>
      <c r="BP61" s="63"/>
      <c r="BQ61" s="63">
        <f t="shared" si="3"/>
        <v>0</v>
      </c>
      <c r="BR61" s="63"/>
      <c r="BS61" s="63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</row>
    <row r="62" spans="1:96" ht="12.2" customHeight="1" x14ac:dyDescent="0.25">
      <c r="A62" s="70" t="s">
        <v>113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55" t="s">
        <v>114</v>
      </c>
      <c r="O62" s="55"/>
      <c r="P62" s="55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63">
        <f t="shared" si="2"/>
        <v>0</v>
      </c>
      <c r="BM62" s="63"/>
      <c r="BN62" s="63"/>
      <c r="BO62" s="63"/>
      <c r="BP62" s="63"/>
      <c r="BQ62" s="63">
        <f t="shared" si="3"/>
        <v>0</v>
      </c>
      <c r="BR62" s="63"/>
      <c r="BS62" s="63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</row>
    <row r="63" spans="1:96" ht="12.2" customHeight="1" x14ac:dyDescent="0.25">
      <c r="A63" s="70" t="s">
        <v>115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55" t="s">
        <v>116</v>
      </c>
      <c r="O63" s="55"/>
      <c r="P63" s="55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63">
        <f t="shared" si="2"/>
        <v>0</v>
      </c>
      <c r="BM63" s="63"/>
      <c r="BN63" s="63"/>
      <c r="BO63" s="63"/>
      <c r="BP63" s="63"/>
      <c r="BQ63" s="63">
        <f t="shared" si="3"/>
        <v>0</v>
      </c>
      <c r="BR63" s="63"/>
      <c r="BS63" s="63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</row>
    <row r="64" spans="1:96" ht="24" customHeight="1" x14ac:dyDescent="0.25">
      <c r="A64" s="70" t="s">
        <v>117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55" t="s">
        <v>118</v>
      </c>
      <c r="O64" s="55"/>
      <c r="P64" s="55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63">
        <f t="shared" si="2"/>
        <v>0</v>
      </c>
      <c r="BM64" s="63"/>
      <c r="BN64" s="63"/>
      <c r="BO64" s="63"/>
      <c r="BP64" s="63"/>
      <c r="BQ64" s="63">
        <f t="shared" si="3"/>
        <v>0</v>
      </c>
      <c r="BR64" s="63"/>
      <c r="BS64" s="63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</row>
    <row r="65" spans="1:87" ht="12.2" customHeight="1" x14ac:dyDescent="0.25">
      <c r="A65" s="70" t="s">
        <v>61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55" t="s">
        <v>119</v>
      </c>
      <c r="O65" s="55"/>
      <c r="P65" s="55"/>
      <c r="Q65" s="64">
        <f>SUM(Q48:U64)</f>
        <v>61692.6</v>
      </c>
      <c r="R65" s="64"/>
      <c r="S65" s="64"/>
      <c r="T65" s="64"/>
      <c r="U65" s="64"/>
      <c r="V65" s="64">
        <f>SUM(V48:X64)</f>
        <v>40981.500000000007</v>
      </c>
      <c r="W65" s="64"/>
      <c r="X65" s="64"/>
      <c r="Y65" s="64">
        <f>SUM(Y48:AC64)</f>
        <v>1866.6</v>
      </c>
      <c r="Z65" s="64"/>
      <c r="AA65" s="64"/>
      <c r="AB65" s="64"/>
      <c r="AC65" s="64"/>
      <c r="AD65" s="64">
        <f>SUM(AD48:AH64)</f>
        <v>0</v>
      </c>
      <c r="AE65" s="64"/>
      <c r="AF65" s="64"/>
      <c r="AG65" s="64"/>
      <c r="AH65" s="64"/>
      <c r="AI65" s="74">
        <f>SUM(AI48:AK64)</f>
        <v>0</v>
      </c>
      <c r="AJ65" s="74"/>
      <c r="AK65" s="74"/>
      <c r="AL65" s="64">
        <f>SUM(AL48:AP64)</f>
        <v>18622.000000000004</v>
      </c>
      <c r="AM65" s="64"/>
      <c r="AN65" s="64"/>
      <c r="AO65" s="64"/>
      <c r="AP65" s="64"/>
      <c r="AQ65" s="74">
        <f>SUM(AQ48:AS64)</f>
        <v>15105.500000000002</v>
      </c>
      <c r="AR65" s="74"/>
      <c r="AS65" s="74"/>
      <c r="AT65" s="64">
        <f>SUM(AT48:AX64)</f>
        <v>4212.3</v>
      </c>
      <c r="AU65" s="64"/>
      <c r="AV65" s="64"/>
      <c r="AW65" s="64"/>
      <c r="AX65" s="64"/>
      <c r="AY65" s="64">
        <f>SUM(AY48:BC64)</f>
        <v>0</v>
      </c>
      <c r="AZ65" s="64"/>
      <c r="BA65" s="64"/>
      <c r="BB65" s="64"/>
      <c r="BC65" s="64"/>
      <c r="BD65" s="64">
        <f>SUM(BD48:BH64)</f>
        <v>0</v>
      </c>
      <c r="BE65" s="64"/>
      <c r="BF65" s="64"/>
      <c r="BG65" s="64"/>
      <c r="BH65" s="64"/>
      <c r="BI65" s="74">
        <f>SUM(BI48:BK64)</f>
        <v>0</v>
      </c>
      <c r="BJ65" s="74"/>
      <c r="BK65" s="74"/>
      <c r="BL65" s="64">
        <f>SUM(BL48:BP64)</f>
        <v>44937.200000000004</v>
      </c>
      <c r="BM65" s="64"/>
      <c r="BN65" s="64"/>
      <c r="BO65" s="64"/>
      <c r="BP65" s="64"/>
      <c r="BQ65" s="74">
        <f>SUM(BQ48:BS64)</f>
        <v>30088.3</v>
      </c>
      <c r="BR65" s="74"/>
      <c r="BS65" s="74"/>
      <c r="BT65" s="64">
        <f>SUM(BT48:BX64)</f>
        <v>0</v>
      </c>
      <c r="BU65" s="64"/>
      <c r="BV65" s="64"/>
      <c r="BW65" s="64"/>
      <c r="BX65" s="64"/>
      <c r="BY65" s="74">
        <f>SUM(BY48:CA64)</f>
        <v>0</v>
      </c>
      <c r="BZ65" s="74"/>
      <c r="CA65" s="74"/>
      <c r="CB65" s="64">
        <f>SUM(CB48:CF64)</f>
        <v>0</v>
      </c>
      <c r="CC65" s="64"/>
      <c r="CD65" s="64"/>
      <c r="CE65" s="64"/>
      <c r="CF65" s="64"/>
      <c r="CG65" s="74">
        <f>SUM(CG48:CI64)</f>
        <v>0</v>
      </c>
      <c r="CH65" s="74"/>
      <c r="CI65" s="74"/>
    </row>
    <row r="66" spans="1:87" ht="4.7" customHeight="1" x14ac:dyDescent="0.25"/>
    <row r="67" spans="1:87" ht="12.2" customHeight="1" x14ac:dyDescent="0.25">
      <c r="A67" s="65" t="s">
        <v>120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 t="s">
        <v>121</v>
      </c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6" t="s">
        <v>122</v>
      </c>
      <c r="BU67" s="66"/>
      <c r="BV67" s="66"/>
      <c r="BW67" s="66"/>
      <c r="BX67" s="67"/>
      <c r="BY67" s="67"/>
      <c r="BZ67" s="67"/>
      <c r="CA67" s="67"/>
      <c r="CB67" s="67"/>
      <c r="CC67" s="67"/>
      <c r="CD67" s="67"/>
      <c r="CE67" s="67"/>
    </row>
    <row r="68" spans="1:87" ht="12.2" customHeight="1" x14ac:dyDescent="0.2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 t="s">
        <v>123</v>
      </c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6" t="s">
        <v>124</v>
      </c>
      <c r="BU68" s="66"/>
      <c r="BV68" s="66"/>
      <c r="BW68" s="66"/>
      <c r="BX68" s="68"/>
      <c r="BY68" s="68"/>
      <c r="BZ68" s="68"/>
      <c r="CA68" s="68"/>
      <c r="CB68" s="68"/>
      <c r="CC68" s="68"/>
      <c r="CD68" s="68"/>
      <c r="CE68" s="68"/>
    </row>
    <row r="69" spans="1:87" ht="12.2" customHeight="1" x14ac:dyDescent="0.2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 t="s">
        <v>125</v>
      </c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6" t="s">
        <v>126</v>
      </c>
      <c r="BU69" s="66"/>
      <c r="BV69" s="66"/>
      <c r="BW69" s="66"/>
      <c r="BX69" s="68"/>
      <c r="BY69" s="68"/>
      <c r="BZ69" s="68"/>
      <c r="CA69" s="68"/>
      <c r="CB69" s="68"/>
      <c r="CC69" s="68"/>
      <c r="CD69" s="68"/>
      <c r="CE69" s="68"/>
    </row>
    <row r="70" spans="1:87" ht="12.2" customHeight="1" x14ac:dyDescent="0.2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 t="s">
        <v>127</v>
      </c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6" t="s">
        <v>128</v>
      </c>
      <c r="BU70" s="66"/>
      <c r="BV70" s="66"/>
      <c r="BW70" s="66"/>
      <c r="BX70" s="68"/>
      <c r="BY70" s="68"/>
      <c r="BZ70" s="68"/>
      <c r="CA70" s="68"/>
      <c r="CB70" s="68"/>
      <c r="CC70" s="68"/>
      <c r="CD70" s="68"/>
      <c r="CE70" s="68"/>
    </row>
    <row r="71" spans="1:87" ht="12.2" customHeight="1" x14ac:dyDescent="0.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 t="s">
        <v>129</v>
      </c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6" t="s">
        <v>130</v>
      </c>
      <c r="BU71" s="66"/>
      <c r="BV71" s="66"/>
      <c r="BW71" s="66"/>
      <c r="BX71" s="68"/>
      <c r="BY71" s="68"/>
      <c r="BZ71" s="68"/>
      <c r="CA71" s="68"/>
      <c r="CB71" s="68"/>
      <c r="CC71" s="68"/>
      <c r="CD71" s="68"/>
      <c r="CE71" s="68"/>
    </row>
    <row r="72" spans="1:87" ht="12.2" customHeight="1" x14ac:dyDescent="0.25">
      <c r="A72" s="65" t="s">
        <v>131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 t="s">
        <v>132</v>
      </c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6" t="s">
        <v>133</v>
      </c>
      <c r="BU72" s="66"/>
      <c r="BV72" s="66"/>
      <c r="BW72" s="66"/>
      <c r="BX72" s="67"/>
      <c r="BY72" s="67"/>
      <c r="BZ72" s="67"/>
      <c r="CA72" s="67"/>
      <c r="CB72" s="67"/>
      <c r="CC72" s="67"/>
      <c r="CD72" s="67"/>
      <c r="CE72" s="67"/>
    </row>
    <row r="73" spans="1:87" ht="12.2" customHeight="1" x14ac:dyDescent="0.2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 t="s">
        <v>134</v>
      </c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6" t="s">
        <v>135</v>
      </c>
      <c r="BU73" s="66"/>
      <c r="BV73" s="66"/>
      <c r="BW73" s="66"/>
      <c r="BX73" s="68"/>
      <c r="BY73" s="68"/>
      <c r="BZ73" s="68"/>
      <c r="CA73" s="68"/>
      <c r="CB73" s="68"/>
      <c r="CC73" s="68"/>
      <c r="CD73" s="68"/>
      <c r="CE73" s="68"/>
    </row>
    <row r="74" spans="1:87" ht="12.2" customHeight="1" x14ac:dyDescent="0.25">
      <c r="A74" s="65" t="s">
        <v>136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 t="s">
        <v>137</v>
      </c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6" t="s">
        <v>138</v>
      </c>
      <c r="BU74" s="66"/>
      <c r="BV74" s="66"/>
      <c r="BW74" s="66"/>
      <c r="BX74" s="68"/>
      <c r="BY74" s="68"/>
      <c r="BZ74" s="68"/>
      <c r="CA74" s="68"/>
      <c r="CB74" s="68"/>
      <c r="CC74" s="68"/>
      <c r="CD74" s="68"/>
      <c r="CE74" s="68"/>
    </row>
    <row r="75" spans="1:87" ht="5.25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7"/>
      <c r="BU75" s="27"/>
      <c r="BV75" s="27"/>
      <c r="BW75" s="27"/>
      <c r="BX75" s="28"/>
      <c r="BY75" s="28"/>
      <c r="BZ75" s="28"/>
      <c r="CA75" s="28"/>
      <c r="CB75" s="28"/>
      <c r="CC75" s="28"/>
      <c r="CD75" s="28"/>
      <c r="CE75" s="28"/>
    </row>
    <row r="76" spans="1:87" ht="12.2" customHeight="1" x14ac:dyDescent="0.25">
      <c r="A76" s="65" t="s">
        <v>139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6" t="s">
        <v>140</v>
      </c>
      <c r="BU76" s="66"/>
      <c r="BV76" s="66"/>
      <c r="BW76" s="66"/>
      <c r="BX76" s="67"/>
      <c r="BY76" s="67"/>
      <c r="BZ76" s="67"/>
      <c r="CA76" s="67"/>
      <c r="CB76" s="67"/>
      <c r="CC76" s="67"/>
      <c r="CD76" s="67"/>
      <c r="CE76" s="67"/>
    </row>
    <row r="77" spans="1:87" ht="12.2" customHeight="1" x14ac:dyDescent="0.25">
      <c r="A77" s="65" t="s">
        <v>141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 t="s">
        <v>142</v>
      </c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6" t="s">
        <v>143</v>
      </c>
      <c r="BU77" s="66"/>
      <c r="BV77" s="66"/>
      <c r="BW77" s="66"/>
      <c r="BX77" s="68"/>
      <c r="BY77" s="68"/>
      <c r="BZ77" s="68"/>
      <c r="CA77" s="68"/>
      <c r="CB77" s="68"/>
      <c r="CC77" s="68"/>
      <c r="CD77" s="68"/>
      <c r="CE77" s="68"/>
    </row>
    <row r="78" spans="1:87" ht="12.2" customHeight="1" x14ac:dyDescent="0.25">
      <c r="A78" s="56" t="s">
        <v>144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 t="s">
        <v>145</v>
      </c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</row>
    <row r="79" spans="1:87" ht="20.25" customHeight="1" x14ac:dyDescent="0.25">
      <c r="A79" s="57" t="s">
        <v>146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 t="s">
        <v>35</v>
      </c>
      <c r="AB79" s="57"/>
      <c r="AC79" s="57"/>
      <c r="AD79" s="57" t="s">
        <v>147</v>
      </c>
      <c r="AE79" s="57"/>
      <c r="AF79" s="57"/>
      <c r="AG79" s="57"/>
      <c r="AH79" s="57"/>
      <c r="AI79" s="57"/>
      <c r="AJ79" s="57"/>
      <c r="AK79" s="57" t="s">
        <v>148</v>
      </c>
      <c r="AL79" s="57"/>
      <c r="AM79" s="57"/>
      <c r="AN79" s="57"/>
      <c r="AO79" s="57"/>
      <c r="AP79" s="57"/>
      <c r="AQ79" s="29"/>
      <c r="AR79" s="57" t="s">
        <v>146</v>
      </c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 t="s">
        <v>35</v>
      </c>
      <c r="BV79" s="57"/>
      <c r="BW79" s="57"/>
      <c r="BX79" s="57" t="s">
        <v>149</v>
      </c>
      <c r="BY79" s="57"/>
      <c r="BZ79" s="57"/>
      <c r="CA79" s="57"/>
      <c r="CB79" s="57"/>
      <c r="CC79" s="57"/>
      <c r="CD79" s="57" t="s">
        <v>150</v>
      </c>
      <c r="CE79" s="57"/>
      <c r="CF79" s="57"/>
      <c r="CG79" s="57"/>
      <c r="CH79" s="57"/>
      <c r="CI79" s="57"/>
    </row>
    <row r="80" spans="1:87" ht="12.2" customHeight="1" x14ac:dyDescent="0.25">
      <c r="A80" s="69">
        <v>1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>
        <v>2</v>
      </c>
      <c r="AB80" s="69"/>
      <c r="AC80" s="69"/>
      <c r="AD80" s="69">
        <v>3</v>
      </c>
      <c r="AE80" s="69"/>
      <c r="AF80" s="69"/>
      <c r="AG80" s="69"/>
      <c r="AH80" s="69"/>
      <c r="AI80" s="69"/>
      <c r="AJ80" s="69"/>
      <c r="AK80" s="69">
        <v>4</v>
      </c>
      <c r="AL80" s="69"/>
      <c r="AM80" s="69"/>
      <c r="AN80" s="69"/>
      <c r="AO80" s="69"/>
      <c r="AP80" s="69"/>
      <c r="AR80" s="75">
        <v>1</v>
      </c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>
        <v>2</v>
      </c>
      <c r="BV80" s="75"/>
      <c r="BW80" s="75"/>
      <c r="BX80" s="75">
        <v>3</v>
      </c>
      <c r="BY80" s="75"/>
      <c r="BZ80" s="75"/>
      <c r="CA80" s="75"/>
      <c r="CB80" s="75"/>
      <c r="CC80" s="75"/>
      <c r="CD80" s="75">
        <v>4</v>
      </c>
      <c r="CE80" s="75"/>
      <c r="CF80" s="75"/>
      <c r="CG80" s="75"/>
      <c r="CH80" s="75"/>
      <c r="CI80" s="75"/>
    </row>
    <row r="81" spans="1:87" ht="12.2" customHeight="1" x14ac:dyDescent="0.25">
      <c r="A81" s="58" t="s">
        <v>151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5">
        <v>280</v>
      </c>
      <c r="AB81" s="55"/>
      <c r="AC81" s="55"/>
      <c r="AD81" s="59">
        <v>104.8</v>
      </c>
      <c r="AE81" s="59"/>
      <c r="AF81" s="59"/>
      <c r="AG81" s="59"/>
      <c r="AH81" s="59"/>
      <c r="AI81" s="59"/>
      <c r="AJ81" s="59"/>
      <c r="AK81" s="59">
        <v>5870.5</v>
      </c>
      <c r="AL81" s="59"/>
      <c r="AM81" s="59"/>
      <c r="AN81" s="59"/>
      <c r="AO81" s="59"/>
      <c r="AP81" s="59"/>
      <c r="AR81" s="76" t="s">
        <v>152</v>
      </c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69">
        <v>440</v>
      </c>
      <c r="BV81" s="69"/>
      <c r="BW81" s="69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</row>
    <row r="82" spans="1:87" ht="12.2" customHeight="1" x14ac:dyDescent="0.25">
      <c r="A82" s="78" t="s">
        <v>153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55">
        <v>290</v>
      </c>
      <c r="AB82" s="55"/>
      <c r="AC82" s="55"/>
      <c r="AD82" s="59">
        <v>9849.2000000000007</v>
      </c>
      <c r="AE82" s="59"/>
      <c r="AF82" s="59"/>
      <c r="AG82" s="59"/>
      <c r="AH82" s="59"/>
      <c r="AI82" s="59"/>
      <c r="AJ82" s="59"/>
      <c r="AK82" s="59">
        <v>13274.4</v>
      </c>
      <c r="AL82" s="59"/>
      <c r="AM82" s="59"/>
      <c r="AN82" s="59"/>
      <c r="AO82" s="59"/>
      <c r="AP82" s="59"/>
      <c r="AR82" s="79" t="s">
        <v>154</v>
      </c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69"/>
      <c r="BV82" s="69"/>
      <c r="BW82" s="69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</row>
    <row r="83" spans="1:87" ht="12.2" customHeight="1" x14ac:dyDescent="0.25">
      <c r="A83" s="78" t="s">
        <v>155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55">
        <v>300</v>
      </c>
      <c r="AB83" s="55"/>
      <c r="AC83" s="55"/>
      <c r="AD83" s="59"/>
      <c r="AE83" s="59"/>
      <c r="AF83" s="59"/>
      <c r="AG83" s="59"/>
      <c r="AH83" s="59"/>
      <c r="AI83" s="59"/>
      <c r="AJ83" s="59"/>
      <c r="AK83" s="59">
        <v>0</v>
      </c>
      <c r="AL83" s="59"/>
      <c r="AM83" s="59"/>
      <c r="AN83" s="59"/>
      <c r="AO83" s="59"/>
      <c r="AP83" s="59"/>
      <c r="AR83" s="80" t="s">
        <v>156</v>
      </c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1">
        <v>450</v>
      </c>
      <c r="BV83" s="81"/>
      <c r="BW83" s="81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</row>
    <row r="84" spans="1:87" ht="12.2" customHeight="1" x14ac:dyDescent="0.25">
      <c r="A84" s="80" t="s">
        <v>157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55"/>
      <c r="AB84" s="55"/>
      <c r="AC84" s="55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R84" s="58" t="s">
        <v>158</v>
      </c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5">
        <v>460</v>
      </c>
      <c r="BV84" s="55"/>
      <c r="BW84" s="55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</row>
    <row r="85" spans="1:87" ht="12.2" customHeight="1" x14ac:dyDescent="0.25">
      <c r="A85" s="80" t="s">
        <v>159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55">
        <v>310</v>
      </c>
      <c r="AB85" s="55"/>
      <c r="AC85" s="55"/>
      <c r="AD85" s="59">
        <v>195.7</v>
      </c>
      <c r="AE85" s="59"/>
      <c r="AF85" s="59"/>
      <c r="AG85" s="59"/>
      <c r="AH85" s="59"/>
      <c r="AI85" s="59"/>
      <c r="AJ85" s="59"/>
      <c r="AK85" s="59">
        <v>2652.8</v>
      </c>
      <c r="AL85" s="59"/>
      <c r="AM85" s="59"/>
      <c r="AN85" s="59"/>
      <c r="AO85" s="59"/>
      <c r="AP85" s="59"/>
      <c r="AR85" s="78" t="s">
        <v>160</v>
      </c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55">
        <v>470</v>
      </c>
      <c r="BV85" s="55"/>
      <c r="BW85" s="55"/>
      <c r="BX85" s="59">
        <v>0</v>
      </c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</row>
    <row r="86" spans="1:87" ht="12.2" customHeight="1" x14ac:dyDescent="0.25">
      <c r="A86" s="78" t="s">
        <v>161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55">
        <v>320</v>
      </c>
      <c r="AB86" s="55"/>
      <c r="AC86" s="55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R86" s="78" t="s">
        <v>162</v>
      </c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55">
        <v>480</v>
      </c>
      <c r="BV86" s="55"/>
      <c r="BW86" s="55"/>
      <c r="BX86" s="59">
        <v>4104.2</v>
      </c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</row>
    <row r="87" spans="1:87" ht="12.2" customHeight="1" x14ac:dyDescent="0.25">
      <c r="A87" s="80" t="s">
        <v>163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55"/>
      <c r="AB87" s="55"/>
      <c r="AC87" s="55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R87" s="80" t="s">
        <v>164</v>
      </c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55"/>
      <c r="BV87" s="55"/>
      <c r="BW87" s="55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</row>
    <row r="88" spans="1:87" ht="12.2" customHeight="1" x14ac:dyDescent="0.25">
      <c r="A88" s="58" t="s">
        <v>165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5">
        <v>330</v>
      </c>
      <c r="AB88" s="55"/>
      <c r="AC88" s="55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R88" s="83" t="s">
        <v>166</v>
      </c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4">
        <v>490</v>
      </c>
      <c r="BV88" s="84"/>
      <c r="BW88" s="84"/>
      <c r="BX88" s="85">
        <v>4104.2</v>
      </c>
      <c r="BY88" s="85"/>
      <c r="BZ88" s="85"/>
      <c r="CA88" s="85"/>
      <c r="CB88" s="85"/>
      <c r="CC88" s="85"/>
      <c r="CD88" s="85">
        <v>2131.6999999999998</v>
      </c>
      <c r="CE88" s="85"/>
      <c r="CF88" s="85"/>
      <c r="CG88" s="85"/>
      <c r="CH88" s="85"/>
      <c r="CI88" s="85"/>
    </row>
    <row r="89" spans="1:87" ht="12.2" customHeight="1" x14ac:dyDescent="0.25">
      <c r="A89" s="58" t="s">
        <v>61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5">
        <v>340</v>
      </c>
      <c r="AB89" s="55"/>
      <c r="AC89" s="55"/>
      <c r="AD89" s="61">
        <f>SUM(AD81:AJ88)</f>
        <v>10149.700000000001</v>
      </c>
      <c r="AE89" s="61"/>
      <c r="AF89" s="61"/>
      <c r="AG89" s="61"/>
      <c r="AH89" s="61"/>
      <c r="AI89" s="61"/>
      <c r="AJ89" s="61"/>
      <c r="AK89" s="61">
        <f>SUM(AK81:AP88)</f>
        <v>21797.7</v>
      </c>
      <c r="AL89" s="61"/>
      <c r="AM89" s="61"/>
      <c r="AN89" s="61"/>
      <c r="AO89" s="61"/>
      <c r="AP89" s="61"/>
      <c r="AR89" s="86" t="s">
        <v>167</v>
      </c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69">
        <v>491</v>
      </c>
      <c r="BV89" s="69"/>
      <c r="BW89" s="69"/>
      <c r="BX89" s="77" t="s">
        <v>168</v>
      </c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</row>
    <row r="90" spans="1:87" ht="12.2" customHeight="1" x14ac:dyDescent="0.25">
      <c r="A90" s="87" t="s">
        <v>169</v>
      </c>
      <c r="B90" s="87"/>
      <c r="C90" s="87"/>
      <c r="D90" s="87"/>
      <c r="E90" s="87"/>
      <c r="F90" s="87"/>
      <c r="G90" s="87"/>
      <c r="H90" s="87"/>
      <c r="I90" s="87"/>
      <c r="J90" s="87"/>
      <c r="K90" s="30"/>
      <c r="L90" s="30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2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4"/>
      <c r="AR90" s="79" t="s">
        <v>170</v>
      </c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69"/>
      <c r="BV90" s="69"/>
      <c r="BW90" s="69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</row>
    <row r="91" spans="1:87" ht="12.2" customHeight="1" x14ac:dyDescent="0.25">
      <c r="A91" s="88" t="s">
        <v>171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9"/>
      <c r="X91" s="89"/>
      <c r="Y91" s="89"/>
      <c r="Z91" s="89"/>
      <c r="AA91" s="89"/>
      <c r="AB91" s="89"/>
      <c r="AC91" s="89"/>
      <c r="AD91" s="89"/>
      <c r="AE91" s="89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R91" s="83" t="s">
        <v>172</v>
      </c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90">
        <v>492</v>
      </c>
      <c r="BV91" s="90"/>
      <c r="BW91" s="90"/>
      <c r="BX91" s="91" t="s">
        <v>168</v>
      </c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</row>
    <row r="92" spans="1:87" ht="12.2" customHeight="1" x14ac:dyDescent="0.25">
      <c r="A92" s="88" t="s">
        <v>173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9"/>
      <c r="Z92" s="89"/>
      <c r="AA92" s="89"/>
      <c r="AB92" s="89"/>
      <c r="AC92" s="89"/>
      <c r="AD92" s="89"/>
      <c r="AE92" s="89"/>
      <c r="AF92" s="89"/>
      <c r="AG92" s="89"/>
      <c r="AH92" s="33"/>
      <c r="AI92" s="33"/>
      <c r="AJ92" s="33"/>
      <c r="AK92" s="33"/>
      <c r="AL92" s="33"/>
      <c r="AM92" s="33"/>
      <c r="AN92" s="33"/>
      <c r="AO92" s="33"/>
      <c r="AP92" s="33"/>
      <c r="AR92" s="76" t="s">
        <v>174</v>
      </c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69">
        <v>500</v>
      </c>
      <c r="BV92" s="69"/>
      <c r="BW92" s="69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</row>
    <row r="93" spans="1:87" ht="12.2" customHeight="1" x14ac:dyDescent="0.25">
      <c r="AR93" s="79" t="s">
        <v>175</v>
      </c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  <c r="BU93" s="69"/>
      <c r="BV93" s="69"/>
      <c r="BW93" s="69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</row>
    <row r="94" spans="1:87" ht="12.2" customHeight="1" x14ac:dyDescent="0.25">
      <c r="A94" s="92" t="s">
        <v>176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R94" s="80" t="s">
        <v>177</v>
      </c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1">
        <v>510</v>
      </c>
      <c r="BV94" s="81"/>
      <c r="BW94" s="81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</row>
    <row r="95" spans="1:87" ht="12.2" customHeight="1" x14ac:dyDescent="0.25">
      <c r="A95" s="93" t="s">
        <v>146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4" t="s">
        <v>178</v>
      </c>
      <c r="W95" s="94"/>
      <c r="X95" s="94"/>
      <c r="Y95" s="57" t="s">
        <v>147</v>
      </c>
      <c r="Z95" s="57"/>
      <c r="AA95" s="57"/>
      <c r="AB95" s="57"/>
      <c r="AC95" s="57"/>
      <c r="AD95" s="57"/>
      <c r="AE95" s="57" t="s">
        <v>148</v>
      </c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R95" s="78" t="s">
        <v>179</v>
      </c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84">
        <v>520</v>
      </c>
      <c r="BV95" s="84"/>
      <c r="BW95" s="84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</row>
    <row r="96" spans="1:87" ht="12.2" customHeight="1" x14ac:dyDescent="0.25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5" t="s">
        <v>180</v>
      </c>
      <c r="W96" s="95"/>
      <c r="X96" s="95"/>
      <c r="Y96" s="57"/>
      <c r="Z96" s="57"/>
      <c r="AA96" s="57"/>
      <c r="AB96" s="57"/>
      <c r="AC96" s="57"/>
      <c r="AD96" s="57"/>
      <c r="AE96" s="57" t="s">
        <v>181</v>
      </c>
      <c r="AF96" s="57"/>
      <c r="AG96" s="57"/>
      <c r="AH96" s="57"/>
      <c r="AI96" s="57"/>
      <c r="AJ96" s="57"/>
      <c r="AK96" s="57" t="s">
        <v>182</v>
      </c>
      <c r="AL96" s="57"/>
      <c r="AM96" s="57"/>
      <c r="AN96" s="57"/>
      <c r="AO96" s="57"/>
      <c r="AP96" s="57"/>
      <c r="AR96" s="76" t="s">
        <v>183</v>
      </c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69">
        <v>530</v>
      </c>
      <c r="BV96" s="69"/>
      <c r="BW96" s="69"/>
      <c r="BX96" s="77"/>
      <c r="BY96" s="77"/>
      <c r="BZ96" s="77"/>
      <c r="CA96" s="77"/>
      <c r="CB96" s="77"/>
      <c r="CC96" s="77"/>
      <c r="CD96" s="77" t="s">
        <v>168</v>
      </c>
      <c r="CE96" s="77"/>
      <c r="CF96" s="77"/>
      <c r="CG96" s="77"/>
      <c r="CH96" s="77"/>
      <c r="CI96" s="77"/>
    </row>
    <row r="97" spans="1:87" ht="12.2" customHeight="1" x14ac:dyDescent="0.25">
      <c r="A97" s="75">
        <v>1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>
        <v>2</v>
      </c>
      <c r="W97" s="75"/>
      <c r="X97" s="75"/>
      <c r="Y97" s="75">
        <v>3</v>
      </c>
      <c r="Z97" s="75"/>
      <c r="AA97" s="75"/>
      <c r="AB97" s="75"/>
      <c r="AC97" s="75"/>
      <c r="AD97" s="75"/>
      <c r="AE97" s="75">
        <v>4</v>
      </c>
      <c r="AF97" s="75"/>
      <c r="AG97" s="75"/>
      <c r="AH97" s="75"/>
      <c r="AI97" s="75"/>
      <c r="AJ97" s="75"/>
      <c r="AK97" s="75">
        <v>5</v>
      </c>
      <c r="AL97" s="75"/>
      <c r="AM97" s="75"/>
      <c r="AN97" s="75"/>
      <c r="AO97" s="75"/>
      <c r="AP97" s="75"/>
      <c r="AR97" s="79" t="s">
        <v>184</v>
      </c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  <c r="BQ97" s="79"/>
      <c r="BR97" s="79"/>
      <c r="BS97" s="79"/>
      <c r="BT97" s="79"/>
      <c r="BU97" s="69"/>
      <c r="BV97" s="69"/>
      <c r="BW97" s="69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</row>
    <row r="98" spans="1:87" ht="12.2" customHeight="1" x14ac:dyDescent="0.25">
      <c r="A98" s="96" t="s">
        <v>185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69">
        <v>350</v>
      </c>
      <c r="W98" s="69"/>
      <c r="X98" s="69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R98" s="80" t="s">
        <v>186</v>
      </c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0"/>
      <c r="BO98" s="80"/>
      <c r="BP98" s="80"/>
      <c r="BQ98" s="80"/>
      <c r="BR98" s="80"/>
      <c r="BS98" s="80"/>
      <c r="BT98" s="80"/>
      <c r="BU98" s="81">
        <v>540</v>
      </c>
      <c r="BV98" s="81"/>
      <c r="BW98" s="81"/>
      <c r="BX98" s="82" t="s">
        <v>168</v>
      </c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</row>
    <row r="99" spans="1:87" ht="12.2" customHeight="1" x14ac:dyDescent="0.25">
      <c r="A99" s="97" t="s">
        <v>187</v>
      </c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69"/>
      <c r="W99" s="69"/>
      <c r="X99" s="69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R99" s="58" t="s">
        <v>188</v>
      </c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5">
        <v>550</v>
      </c>
      <c r="BV99" s="55"/>
      <c r="BW99" s="55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</row>
    <row r="100" spans="1:87" ht="12.2" customHeight="1" x14ac:dyDescent="0.25">
      <c r="A100" s="98" t="s">
        <v>175</v>
      </c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69"/>
      <c r="W100" s="69"/>
      <c r="X100" s="69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R100" s="78" t="s">
        <v>189</v>
      </c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84">
        <v>560</v>
      </c>
      <c r="BV100" s="84"/>
      <c r="BW100" s="84"/>
      <c r="BX100" s="85"/>
      <c r="BY100" s="85"/>
      <c r="BZ100" s="85"/>
      <c r="CA100" s="85"/>
      <c r="CB100" s="85"/>
      <c r="CC100" s="85"/>
      <c r="CD100" s="85">
        <v>1474.1</v>
      </c>
      <c r="CE100" s="85"/>
      <c r="CF100" s="85"/>
      <c r="CG100" s="85"/>
      <c r="CH100" s="85"/>
      <c r="CI100" s="85"/>
    </row>
    <row r="101" spans="1:87" ht="12.2" customHeight="1" x14ac:dyDescent="0.25">
      <c r="A101" s="70" t="s">
        <v>177</v>
      </c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81">
        <v>360</v>
      </c>
      <c r="W101" s="81"/>
      <c r="X101" s="81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R101" s="76" t="s">
        <v>190</v>
      </c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69">
        <v>570</v>
      </c>
      <c r="BV101" s="69"/>
      <c r="BW101" s="69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</row>
    <row r="102" spans="1:87" ht="12.2" customHeight="1" x14ac:dyDescent="0.25">
      <c r="A102" s="99" t="s">
        <v>179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84">
        <v>370</v>
      </c>
      <c r="W102" s="84"/>
      <c r="X102" s="84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R102" s="79" t="s">
        <v>191</v>
      </c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  <c r="BT102" s="79"/>
      <c r="BU102" s="69"/>
      <c r="BV102" s="69"/>
      <c r="BW102" s="69"/>
      <c r="BX102" s="77"/>
      <c r="BY102" s="77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</row>
    <row r="103" spans="1:87" ht="12.2" customHeight="1" x14ac:dyDescent="0.25">
      <c r="A103" s="96" t="s">
        <v>192</v>
      </c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100"/>
      <c r="W103" s="100"/>
      <c r="X103" s="100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R103" s="80" t="s">
        <v>193</v>
      </c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1">
        <v>580</v>
      </c>
      <c r="BV103" s="81"/>
      <c r="BW103" s="81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</row>
    <row r="104" spans="1:87" ht="12.2" customHeight="1" x14ac:dyDescent="0.25">
      <c r="A104" s="101" t="s">
        <v>194</v>
      </c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2">
        <v>380</v>
      </c>
      <c r="W104" s="102"/>
      <c r="X104" s="102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R104" s="58" t="s">
        <v>195</v>
      </c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5">
        <v>590</v>
      </c>
      <c r="BV104" s="55"/>
      <c r="BW104" s="55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/>
      <c r="CI104" s="59"/>
    </row>
    <row r="105" spans="1:87" ht="12.2" customHeight="1" x14ac:dyDescent="0.25">
      <c r="A105" s="98" t="s">
        <v>196</v>
      </c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103"/>
      <c r="W105" s="103"/>
      <c r="X105" s="103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R105" s="58" t="s">
        <v>197</v>
      </c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5">
        <v>600</v>
      </c>
      <c r="BV105" s="55"/>
      <c r="BW105" s="55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</row>
    <row r="106" spans="1:87" ht="12.2" customHeight="1" x14ac:dyDescent="0.25">
      <c r="A106" s="104" t="s">
        <v>198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81">
        <v>390</v>
      </c>
      <c r="W106" s="81"/>
      <c r="X106" s="81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R106" s="58" t="s">
        <v>199</v>
      </c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5">
        <v>610</v>
      </c>
      <c r="BV106" s="55"/>
      <c r="BW106" s="55"/>
      <c r="BX106" s="59"/>
      <c r="BY106" s="59"/>
      <c r="BZ106" s="59"/>
      <c r="CA106" s="59"/>
      <c r="CB106" s="59"/>
      <c r="CC106" s="59"/>
      <c r="CD106" s="59" t="s">
        <v>168</v>
      </c>
      <c r="CE106" s="59"/>
      <c r="CF106" s="59"/>
      <c r="CG106" s="59"/>
      <c r="CH106" s="59"/>
      <c r="CI106" s="59"/>
    </row>
    <row r="107" spans="1:87" ht="12.2" customHeight="1" x14ac:dyDescent="0.25">
      <c r="A107" s="70" t="s">
        <v>200</v>
      </c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55">
        <v>400</v>
      </c>
      <c r="W107" s="55"/>
      <c r="X107" s="55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R107" s="58" t="s">
        <v>201</v>
      </c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5">
        <v>620</v>
      </c>
      <c r="BV107" s="55"/>
      <c r="BW107" s="55"/>
      <c r="BX107" s="59" t="s">
        <v>168</v>
      </c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</row>
    <row r="108" spans="1:87" ht="12.2" customHeight="1" x14ac:dyDescent="0.25">
      <c r="A108" s="70" t="s">
        <v>202</v>
      </c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55">
        <v>410</v>
      </c>
      <c r="W108" s="55"/>
      <c r="X108" s="55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R108" s="70" t="s">
        <v>203</v>
      </c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55">
        <v>630</v>
      </c>
      <c r="BV108" s="55"/>
      <c r="BW108" s="55"/>
      <c r="BX108" s="59">
        <v>25593.599999999999</v>
      </c>
      <c r="BY108" s="59"/>
      <c r="BZ108" s="59"/>
      <c r="CA108" s="59"/>
      <c r="CB108" s="59"/>
      <c r="CC108" s="59"/>
      <c r="CD108" s="59">
        <v>2925.5</v>
      </c>
      <c r="CE108" s="59"/>
      <c r="CF108" s="59"/>
      <c r="CG108" s="59"/>
      <c r="CH108" s="59"/>
      <c r="CI108" s="59"/>
    </row>
    <row r="109" spans="1:87" ht="12.2" customHeight="1" x14ac:dyDescent="0.25">
      <c r="A109" s="70" t="s">
        <v>204</v>
      </c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55">
        <v>420</v>
      </c>
      <c r="W109" s="55"/>
      <c r="X109" s="55"/>
      <c r="Y109" s="61">
        <f>SUM(Y98:AD108)</f>
        <v>0</v>
      </c>
      <c r="Z109" s="61"/>
      <c r="AA109" s="61"/>
      <c r="AB109" s="61"/>
      <c r="AC109" s="61"/>
      <c r="AD109" s="61"/>
      <c r="AE109" s="61">
        <f>SUM(AE98:AJ108)</f>
        <v>0</v>
      </c>
      <c r="AF109" s="61"/>
      <c r="AG109" s="61"/>
      <c r="AH109" s="61"/>
      <c r="AI109" s="61"/>
      <c r="AJ109" s="61"/>
      <c r="AK109" s="61">
        <f>SUM(AK98:AP108)</f>
        <v>0</v>
      </c>
      <c r="AL109" s="61"/>
      <c r="AM109" s="61"/>
      <c r="AN109" s="61"/>
      <c r="AO109" s="61"/>
      <c r="AP109" s="61"/>
      <c r="AR109" s="65" t="s">
        <v>205</v>
      </c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105" t="s">
        <v>206</v>
      </c>
      <c r="CA109" s="105"/>
      <c r="CB109" s="105"/>
      <c r="CC109" s="105"/>
      <c r="CD109" s="106"/>
      <c r="CE109" s="106"/>
      <c r="CF109" s="106"/>
      <c r="CG109" s="106"/>
    </row>
    <row r="110" spans="1:87" ht="21.75" customHeight="1" x14ac:dyDescent="0.25">
      <c r="AR110" s="65" t="s">
        <v>207</v>
      </c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6" t="s">
        <v>208</v>
      </c>
      <c r="CA110" s="66"/>
      <c r="CB110" s="66"/>
      <c r="CC110" s="66"/>
      <c r="CD110" s="68"/>
      <c r="CE110" s="68"/>
      <c r="CF110" s="68"/>
      <c r="CG110" s="68"/>
      <c r="CH110" s="35" t="s">
        <v>209</v>
      </c>
    </row>
    <row r="111" spans="1:87" ht="12.2" customHeight="1" x14ac:dyDescent="0.25">
      <c r="A111" s="65" t="s">
        <v>210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 t="s">
        <v>211</v>
      </c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R111" s="107" t="s">
        <v>212</v>
      </c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 t="s">
        <v>213</v>
      </c>
      <c r="BE111" s="107"/>
      <c r="BF111" s="107"/>
      <c r="BG111" s="107"/>
      <c r="BH111" s="107"/>
      <c r="BI111" s="107"/>
      <c r="BJ111" s="107"/>
      <c r="BK111" s="107"/>
      <c r="BL111" s="107"/>
      <c r="BM111" s="107"/>
      <c r="BN111" s="107"/>
      <c r="BO111" s="107"/>
      <c r="BP111" s="107"/>
      <c r="BQ111" s="107"/>
      <c r="BR111" s="107"/>
      <c r="BS111" s="107"/>
      <c r="BT111" s="107"/>
      <c r="BU111" s="107"/>
      <c r="BV111" s="107"/>
      <c r="BW111" s="107"/>
      <c r="BX111" s="107"/>
      <c r="BY111" s="107"/>
      <c r="BZ111" s="108" t="s">
        <v>214</v>
      </c>
      <c r="CA111" s="108"/>
      <c r="CB111" s="108"/>
      <c r="CC111" s="108"/>
      <c r="CD111" s="68"/>
      <c r="CE111" s="68"/>
      <c r="CF111" s="68"/>
      <c r="CG111" s="68"/>
    </row>
    <row r="112" spans="1:87" ht="12.2" customHeight="1" x14ac:dyDescent="0.25">
      <c r="A112" s="26" t="s">
        <v>215</v>
      </c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65" t="s">
        <v>216</v>
      </c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6" t="s">
        <v>217</v>
      </c>
      <c r="AK112" s="66"/>
      <c r="AL112" s="66"/>
      <c r="AM112" s="67"/>
      <c r="AN112" s="67"/>
      <c r="AO112" s="67"/>
      <c r="AP112" s="67"/>
      <c r="AR112" s="25"/>
      <c r="BD112" s="107" t="s">
        <v>218</v>
      </c>
      <c r="BE112" s="107"/>
      <c r="BF112" s="107"/>
      <c r="BG112" s="107"/>
      <c r="BH112" s="107"/>
      <c r="BI112" s="107"/>
      <c r="BJ112" s="107"/>
      <c r="BK112" s="107"/>
      <c r="BL112" s="107"/>
      <c r="BM112" s="107"/>
      <c r="BN112" s="107"/>
      <c r="BO112" s="107"/>
      <c r="BP112" s="107"/>
      <c r="BQ112" s="107"/>
      <c r="BR112" s="107"/>
      <c r="BS112" s="107"/>
      <c r="BT112" s="107"/>
      <c r="BU112" s="107"/>
      <c r="BV112" s="107"/>
      <c r="BW112" s="107"/>
      <c r="BX112" s="107"/>
      <c r="BY112" s="107"/>
    </row>
    <row r="113" spans="1:87" ht="12.75" customHeight="1" x14ac:dyDescent="0.25">
      <c r="A113" s="26" t="s">
        <v>215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65" t="s">
        <v>219</v>
      </c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6" t="s">
        <v>220</v>
      </c>
      <c r="AK113" s="66"/>
      <c r="AL113" s="66"/>
      <c r="AM113" s="68"/>
      <c r="AN113" s="68"/>
      <c r="AO113" s="68"/>
      <c r="AP113" s="68"/>
      <c r="AR113" s="56" t="s">
        <v>221</v>
      </c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</row>
    <row r="114" spans="1:87" ht="12.2" customHeight="1" x14ac:dyDescent="0.25">
      <c r="A114" s="26" t="s">
        <v>215</v>
      </c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65" t="s">
        <v>222</v>
      </c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6" t="s">
        <v>223</v>
      </c>
      <c r="AK114" s="66"/>
      <c r="AL114" s="66"/>
      <c r="AM114" s="68"/>
      <c r="AN114" s="68"/>
      <c r="AO114" s="68"/>
      <c r="AP114" s="68"/>
      <c r="AR114" s="93" t="s">
        <v>224</v>
      </c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  <c r="BO114" s="93"/>
      <c r="BP114" s="93"/>
      <c r="BQ114" s="93"/>
      <c r="BR114" s="93"/>
      <c r="BS114" s="93"/>
      <c r="BT114" s="93"/>
      <c r="BU114" s="93"/>
      <c r="BV114" s="94" t="s">
        <v>178</v>
      </c>
      <c r="BW114" s="94"/>
      <c r="BX114" s="94"/>
      <c r="BY114" s="94"/>
      <c r="BZ114" s="109" t="s">
        <v>225</v>
      </c>
      <c r="CA114" s="109"/>
      <c r="CB114" s="109"/>
      <c r="CC114" s="109"/>
      <c r="CD114" s="109"/>
      <c r="CE114" s="109"/>
      <c r="CF114" s="109"/>
      <c r="CG114" s="109"/>
      <c r="CH114" s="109"/>
      <c r="CI114" s="109"/>
    </row>
    <row r="115" spans="1:87" ht="12.2" customHeight="1" x14ac:dyDescent="0.25">
      <c r="A115" s="26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7"/>
      <c r="AK115" s="27"/>
      <c r="AL115" s="27"/>
      <c r="AM115" s="28"/>
      <c r="AN115" s="28"/>
      <c r="AO115" s="28"/>
      <c r="AP115" s="28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  <c r="BO115" s="93"/>
      <c r="BP115" s="93"/>
      <c r="BQ115" s="93"/>
      <c r="BR115" s="93"/>
      <c r="BS115" s="93"/>
      <c r="BT115" s="93"/>
      <c r="BU115" s="93"/>
      <c r="BV115" s="95" t="s">
        <v>226</v>
      </c>
      <c r="BW115" s="95"/>
      <c r="BX115" s="95"/>
      <c r="BY115" s="95"/>
      <c r="BZ115" s="109"/>
      <c r="CA115" s="109"/>
      <c r="CB115" s="109"/>
      <c r="CC115" s="109"/>
      <c r="CD115" s="109"/>
      <c r="CE115" s="109"/>
      <c r="CF115" s="109"/>
      <c r="CG115" s="109"/>
      <c r="CH115" s="109"/>
      <c r="CI115" s="109"/>
    </row>
    <row r="116" spans="1:87" ht="12.2" customHeight="1" x14ac:dyDescent="0.25">
      <c r="A116" s="65" t="s">
        <v>227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 t="s">
        <v>228</v>
      </c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6"/>
      <c r="AK116" s="66"/>
      <c r="AL116" s="66"/>
      <c r="AM116" s="108"/>
      <c r="AN116" s="108"/>
      <c r="AO116" s="108"/>
      <c r="AP116" s="108"/>
      <c r="AR116" s="55" t="s">
        <v>229</v>
      </c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81" t="s">
        <v>230</v>
      </c>
      <c r="BW116" s="81"/>
      <c r="BX116" s="81"/>
      <c r="BY116" s="81"/>
      <c r="BZ116" s="55" t="s">
        <v>231</v>
      </c>
      <c r="CA116" s="55"/>
      <c r="CB116" s="55"/>
      <c r="CC116" s="55"/>
      <c r="CD116" s="55"/>
      <c r="CE116" s="55"/>
      <c r="CF116" s="55"/>
      <c r="CG116" s="55"/>
      <c r="CH116" s="55"/>
      <c r="CI116" s="55"/>
    </row>
    <row r="117" spans="1:87" ht="12.2" customHeight="1" x14ac:dyDescent="0.25">
      <c r="A117" s="26" t="s">
        <v>215</v>
      </c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65" t="s">
        <v>216</v>
      </c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6" t="s">
        <v>232</v>
      </c>
      <c r="AK117" s="66"/>
      <c r="AL117" s="66"/>
      <c r="AM117" s="67"/>
      <c r="AN117" s="67"/>
      <c r="AO117" s="67"/>
      <c r="AP117" s="67"/>
      <c r="AR117" s="58" t="s">
        <v>233</v>
      </c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5" t="s">
        <v>234</v>
      </c>
      <c r="BW117" s="55"/>
      <c r="BX117" s="55"/>
      <c r="BY117" s="55"/>
      <c r="BZ117" s="59">
        <v>0</v>
      </c>
      <c r="CA117" s="59"/>
      <c r="CB117" s="59"/>
      <c r="CC117" s="59"/>
      <c r="CD117" s="59"/>
      <c r="CE117" s="59"/>
      <c r="CF117" s="59"/>
      <c r="CG117" s="59"/>
      <c r="CH117" s="59"/>
      <c r="CI117" s="59"/>
    </row>
    <row r="118" spans="1:87" ht="12.2" customHeight="1" x14ac:dyDescent="0.25">
      <c r="A118" s="26" t="s">
        <v>215</v>
      </c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65" t="s">
        <v>219</v>
      </c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6" t="s">
        <v>235</v>
      </c>
      <c r="AK118" s="66"/>
      <c r="AL118" s="66"/>
      <c r="AM118" s="68"/>
      <c r="AN118" s="68"/>
      <c r="AO118" s="68"/>
      <c r="AP118" s="68"/>
      <c r="AR118" s="58" t="s">
        <v>236</v>
      </c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5" t="s">
        <v>237</v>
      </c>
      <c r="BW118" s="55"/>
      <c r="BX118" s="55"/>
      <c r="BY118" s="55"/>
      <c r="BZ118" s="59">
        <v>525.4</v>
      </c>
      <c r="CA118" s="59"/>
      <c r="CB118" s="59"/>
      <c r="CC118" s="59"/>
      <c r="CD118" s="59"/>
      <c r="CE118" s="59"/>
      <c r="CF118" s="59"/>
      <c r="CG118" s="59"/>
      <c r="CH118" s="59"/>
      <c r="CI118" s="59"/>
    </row>
    <row r="119" spans="1:87" ht="12.2" customHeight="1" x14ac:dyDescent="0.25">
      <c r="A119" s="26" t="s">
        <v>215</v>
      </c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65" t="s">
        <v>222</v>
      </c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6" t="s">
        <v>238</v>
      </c>
      <c r="AK119" s="66"/>
      <c r="AL119" s="66"/>
      <c r="AM119" s="68"/>
      <c r="AN119" s="68"/>
      <c r="AO119" s="68"/>
      <c r="AP119" s="68"/>
      <c r="AR119" s="58" t="s">
        <v>239</v>
      </c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5" t="s">
        <v>240</v>
      </c>
      <c r="BW119" s="55"/>
      <c r="BX119" s="55"/>
      <c r="BY119" s="55"/>
      <c r="BZ119" s="59"/>
      <c r="CA119" s="59"/>
      <c r="CB119" s="59"/>
      <c r="CC119" s="59"/>
      <c r="CD119" s="59"/>
      <c r="CE119" s="59"/>
      <c r="CF119" s="59"/>
      <c r="CG119" s="59"/>
      <c r="CH119" s="59"/>
      <c r="CI119" s="59"/>
    </row>
    <row r="120" spans="1:87" ht="12.2" customHeight="1" x14ac:dyDescent="0.25">
      <c r="A120" s="26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7"/>
      <c r="AK120" s="27"/>
      <c r="AL120" s="27"/>
      <c r="AM120" s="36"/>
      <c r="AN120" s="36"/>
      <c r="AO120" s="36"/>
      <c r="AP120" s="36"/>
      <c r="AR120" s="58" t="s">
        <v>241</v>
      </c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5" t="s">
        <v>242</v>
      </c>
      <c r="BW120" s="55"/>
      <c r="BX120" s="55"/>
      <c r="BY120" s="55"/>
      <c r="BZ120" s="59"/>
      <c r="CA120" s="59"/>
      <c r="CB120" s="59"/>
      <c r="CC120" s="59"/>
      <c r="CD120" s="59"/>
      <c r="CE120" s="59"/>
      <c r="CF120" s="59"/>
      <c r="CG120" s="59"/>
      <c r="CH120" s="59"/>
      <c r="CI120" s="59"/>
    </row>
    <row r="121" spans="1:87" ht="12.2" customHeight="1" x14ac:dyDescent="0.25">
      <c r="A121" s="26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7"/>
      <c r="AK121" s="27"/>
      <c r="AL121" s="27"/>
      <c r="AM121" s="36"/>
      <c r="AN121" s="36"/>
      <c r="AO121" s="36"/>
      <c r="AP121" s="36"/>
      <c r="AR121" s="58" t="s">
        <v>243</v>
      </c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5" t="s">
        <v>244</v>
      </c>
      <c r="BW121" s="55"/>
      <c r="BX121" s="55"/>
      <c r="BY121" s="55"/>
      <c r="BZ121" s="59"/>
      <c r="CA121" s="59"/>
      <c r="CB121" s="59"/>
      <c r="CC121" s="59"/>
      <c r="CD121" s="59"/>
      <c r="CE121" s="59"/>
      <c r="CF121" s="59"/>
      <c r="CG121" s="59"/>
      <c r="CH121" s="59"/>
      <c r="CI121" s="59"/>
    </row>
    <row r="122" spans="1:87" ht="12.2" customHeight="1" x14ac:dyDescent="0.25">
      <c r="AR122" s="58" t="s">
        <v>245</v>
      </c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5" t="s">
        <v>246</v>
      </c>
      <c r="BW122" s="55"/>
      <c r="BX122" s="55"/>
      <c r="BY122" s="55"/>
      <c r="BZ122" s="63">
        <f>SUM(BZ117:CI121)</f>
        <v>525.4</v>
      </c>
      <c r="CA122" s="63"/>
      <c r="CB122" s="63"/>
      <c r="CC122" s="63"/>
      <c r="CD122" s="63"/>
      <c r="CE122" s="63"/>
      <c r="CF122" s="63"/>
      <c r="CG122" s="63"/>
      <c r="CH122" s="63"/>
      <c r="CI122" s="63"/>
    </row>
    <row r="123" spans="1:87" ht="12.75" customHeight="1" x14ac:dyDescent="0.25">
      <c r="A123" s="56" t="s">
        <v>247</v>
      </c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</row>
    <row r="124" spans="1:87" ht="12.2" customHeight="1" x14ac:dyDescent="0.25">
      <c r="A124" s="57" t="s">
        <v>248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 t="s">
        <v>35</v>
      </c>
      <c r="AJ124" s="57"/>
      <c r="AK124" s="57"/>
      <c r="AL124" s="57"/>
      <c r="AM124" s="57" t="s">
        <v>36</v>
      </c>
      <c r="AN124" s="57"/>
      <c r="AO124" s="57"/>
      <c r="AP124" s="57"/>
      <c r="AQ124" s="57"/>
      <c r="AR124" s="57"/>
      <c r="AS124" s="57"/>
      <c r="AT124" s="57" t="s">
        <v>249</v>
      </c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 t="s">
        <v>250</v>
      </c>
      <c r="BI124" s="57"/>
      <c r="BJ124" s="57"/>
      <c r="BK124" s="57"/>
      <c r="BL124" s="57"/>
      <c r="BM124" s="57"/>
      <c r="BN124" s="57"/>
      <c r="BO124" s="57" t="s">
        <v>251</v>
      </c>
      <c r="BP124" s="57"/>
      <c r="BQ124" s="57"/>
      <c r="BR124" s="57"/>
      <c r="BS124" s="57"/>
      <c r="BT124" s="57"/>
      <c r="BU124" s="57"/>
      <c r="BV124" s="57" t="s">
        <v>252</v>
      </c>
      <c r="BW124" s="57"/>
      <c r="BX124" s="57"/>
      <c r="BY124" s="57"/>
      <c r="BZ124" s="57"/>
      <c r="CA124" s="57"/>
      <c r="CB124" s="57"/>
      <c r="CC124" s="57"/>
      <c r="CD124" s="57"/>
      <c r="CE124" s="57" t="s">
        <v>43</v>
      </c>
      <c r="CF124" s="57"/>
      <c r="CG124" s="57"/>
      <c r="CH124" s="57"/>
      <c r="CI124" s="57"/>
    </row>
    <row r="125" spans="1:87" ht="43.5" customHeight="1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 t="s">
        <v>253</v>
      </c>
      <c r="AU125" s="57"/>
      <c r="AV125" s="57"/>
      <c r="AW125" s="57"/>
      <c r="AX125" s="57"/>
      <c r="AY125" s="57"/>
      <c r="AZ125" s="57"/>
      <c r="BA125" s="57" t="s">
        <v>254</v>
      </c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/>
      <c r="BV125" s="57"/>
      <c r="BW125" s="57"/>
      <c r="BX125" s="57"/>
      <c r="BY125" s="57"/>
      <c r="BZ125" s="57"/>
      <c r="CA125" s="57"/>
      <c r="CB125" s="57"/>
      <c r="CC125" s="57"/>
      <c r="CD125" s="57"/>
      <c r="CE125" s="57"/>
      <c r="CF125" s="57"/>
      <c r="CG125" s="57"/>
      <c r="CH125" s="57"/>
      <c r="CI125" s="57"/>
    </row>
    <row r="126" spans="1:87" ht="12.2" customHeight="1" x14ac:dyDescent="0.25">
      <c r="A126" s="69">
        <v>1</v>
      </c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>
        <v>2</v>
      </c>
      <c r="AJ126" s="69"/>
      <c r="AK126" s="69"/>
      <c r="AL126" s="69"/>
      <c r="AM126" s="69">
        <v>3</v>
      </c>
      <c r="AN126" s="69"/>
      <c r="AO126" s="69"/>
      <c r="AP126" s="69"/>
      <c r="AQ126" s="69"/>
      <c r="AR126" s="69"/>
      <c r="AS126" s="69"/>
      <c r="AT126" s="69">
        <v>4</v>
      </c>
      <c r="AU126" s="69"/>
      <c r="AV126" s="69"/>
      <c r="AW126" s="69"/>
      <c r="AX126" s="69"/>
      <c r="AY126" s="69"/>
      <c r="AZ126" s="69"/>
      <c r="BA126" s="69">
        <v>5</v>
      </c>
      <c r="BB126" s="69"/>
      <c r="BC126" s="69"/>
      <c r="BD126" s="69"/>
      <c r="BE126" s="69"/>
      <c r="BF126" s="69"/>
      <c r="BG126" s="69"/>
      <c r="BH126" s="69">
        <v>6</v>
      </c>
      <c r="BI126" s="69"/>
      <c r="BJ126" s="69"/>
      <c r="BK126" s="69"/>
      <c r="BL126" s="69"/>
      <c r="BM126" s="69"/>
      <c r="BN126" s="69"/>
      <c r="BO126" s="69">
        <v>7</v>
      </c>
      <c r="BP126" s="69"/>
      <c r="BQ126" s="69"/>
      <c r="BR126" s="69"/>
      <c r="BS126" s="69"/>
      <c r="BT126" s="69"/>
      <c r="BU126" s="69"/>
      <c r="BV126" s="69">
        <v>8</v>
      </c>
      <c r="BW126" s="69"/>
      <c r="BX126" s="69"/>
      <c r="BY126" s="69"/>
      <c r="BZ126" s="69"/>
      <c r="CA126" s="69"/>
      <c r="CB126" s="69"/>
      <c r="CC126" s="69"/>
      <c r="CD126" s="69"/>
      <c r="CE126" s="69">
        <v>9</v>
      </c>
      <c r="CF126" s="69"/>
      <c r="CG126" s="69"/>
      <c r="CH126" s="69"/>
      <c r="CI126" s="69"/>
    </row>
    <row r="127" spans="1:87" ht="12.2" customHeight="1" x14ac:dyDescent="0.25">
      <c r="A127" s="58" t="s">
        <v>255</v>
      </c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5">
        <v>710</v>
      </c>
      <c r="AJ127" s="55"/>
      <c r="AK127" s="55"/>
      <c r="AL127" s="55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60">
        <f t="shared" ref="CE127:CE135" si="4">AM127+AT127+BA127-BH127-BO127</f>
        <v>0</v>
      </c>
      <c r="CF127" s="60"/>
      <c r="CG127" s="60"/>
      <c r="CH127" s="60"/>
      <c r="CI127" s="60"/>
    </row>
    <row r="128" spans="1:87" ht="12.2" customHeight="1" x14ac:dyDescent="0.25">
      <c r="A128" s="58" t="s">
        <v>256</v>
      </c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5">
        <v>720</v>
      </c>
      <c r="AJ128" s="55"/>
      <c r="AK128" s="55"/>
      <c r="AL128" s="55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60">
        <f t="shared" si="4"/>
        <v>0</v>
      </c>
      <c r="CF128" s="60"/>
      <c r="CG128" s="60"/>
      <c r="CH128" s="60"/>
      <c r="CI128" s="60"/>
    </row>
    <row r="129" spans="1:87" ht="12.2" customHeight="1" x14ac:dyDescent="0.25">
      <c r="A129" s="58" t="s">
        <v>257</v>
      </c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5">
        <v>730</v>
      </c>
      <c r="AJ129" s="55"/>
      <c r="AK129" s="55"/>
      <c r="AL129" s="55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60">
        <f t="shared" si="4"/>
        <v>0</v>
      </c>
      <c r="CF129" s="60"/>
      <c r="CG129" s="60"/>
      <c r="CH129" s="60"/>
      <c r="CI129" s="60"/>
    </row>
    <row r="130" spans="1:87" ht="12.2" customHeight="1" x14ac:dyDescent="0.25">
      <c r="A130" s="58" t="s">
        <v>258</v>
      </c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5">
        <v>740</v>
      </c>
      <c r="AJ130" s="55"/>
      <c r="AK130" s="55"/>
      <c r="AL130" s="55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60">
        <f t="shared" si="4"/>
        <v>0</v>
      </c>
      <c r="CF130" s="60"/>
      <c r="CG130" s="60"/>
      <c r="CH130" s="60"/>
      <c r="CI130" s="60"/>
    </row>
    <row r="131" spans="1:87" ht="24" customHeight="1" x14ac:dyDescent="0.25">
      <c r="A131" s="58" t="s">
        <v>259</v>
      </c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5">
        <v>750</v>
      </c>
      <c r="AJ131" s="55"/>
      <c r="AK131" s="55"/>
      <c r="AL131" s="55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60">
        <f t="shared" si="4"/>
        <v>0</v>
      </c>
      <c r="CF131" s="60"/>
      <c r="CG131" s="60"/>
      <c r="CH131" s="60"/>
      <c r="CI131" s="60"/>
    </row>
    <row r="132" spans="1:87" ht="12.2" customHeight="1" x14ac:dyDescent="0.25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5">
        <v>760</v>
      </c>
      <c r="AJ132" s="55"/>
      <c r="AK132" s="55"/>
      <c r="AL132" s="55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60">
        <f t="shared" si="4"/>
        <v>0</v>
      </c>
      <c r="CF132" s="60"/>
      <c r="CG132" s="60"/>
      <c r="CH132" s="60"/>
      <c r="CI132" s="60"/>
    </row>
    <row r="133" spans="1:87" ht="12.75" customHeight="1" x14ac:dyDescent="0.25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5">
        <v>770</v>
      </c>
      <c r="AJ133" s="55"/>
      <c r="AK133" s="55"/>
      <c r="AL133" s="55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60">
        <f t="shared" si="4"/>
        <v>0</v>
      </c>
      <c r="CF133" s="60"/>
      <c r="CG133" s="60"/>
      <c r="CH133" s="60"/>
      <c r="CI133" s="60"/>
    </row>
    <row r="134" spans="1:87" ht="12.2" customHeight="1" x14ac:dyDescent="0.25">
      <c r="A134" s="58" t="s">
        <v>260</v>
      </c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5">
        <v>775</v>
      </c>
      <c r="AJ134" s="55"/>
      <c r="AK134" s="55"/>
      <c r="AL134" s="55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60">
        <f t="shared" si="4"/>
        <v>0</v>
      </c>
      <c r="CF134" s="60"/>
      <c r="CG134" s="60"/>
      <c r="CH134" s="60"/>
      <c r="CI134" s="60"/>
    </row>
    <row r="135" spans="1:87" ht="12.2" customHeight="1" x14ac:dyDescent="0.25">
      <c r="A135" s="58" t="s">
        <v>61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5">
        <v>780</v>
      </c>
      <c r="AJ135" s="55"/>
      <c r="AK135" s="55"/>
      <c r="AL135" s="55"/>
      <c r="AM135" s="61">
        <f>SUM(AM127:AS134)</f>
        <v>0</v>
      </c>
      <c r="AN135" s="61"/>
      <c r="AO135" s="61"/>
      <c r="AP135" s="61"/>
      <c r="AQ135" s="61"/>
      <c r="AR135" s="61"/>
      <c r="AS135" s="61"/>
      <c r="AT135" s="61">
        <f>SUM(AT127:AZ134)</f>
        <v>0</v>
      </c>
      <c r="AU135" s="61"/>
      <c r="AV135" s="61"/>
      <c r="AW135" s="61"/>
      <c r="AX135" s="61"/>
      <c r="AY135" s="61"/>
      <c r="AZ135" s="61"/>
      <c r="BA135" s="61">
        <f>SUM(BA127:BG134)</f>
        <v>0</v>
      </c>
      <c r="BB135" s="61"/>
      <c r="BC135" s="61"/>
      <c r="BD135" s="61"/>
      <c r="BE135" s="61"/>
      <c r="BF135" s="61"/>
      <c r="BG135" s="61"/>
      <c r="BH135" s="61">
        <f>SUM(BH127:BN134)</f>
        <v>0</v>
      </c>
      <c r="BI135" s="61"/>
      <c r="BJ135" s="61"/>
      <c r="BK135" s="61"/>
      <c r="BL135" s="61"/>
      <c r="BM135" s="61"/>
      <c r="BN135" s="61"/>
      <c r="BO135" s="61">
        <f>SUM(BO127:BU134)</f>
        <v>0</v>
      </c>
      <c r="BP135" s="61"/>
      <c r="BQ135" s="61"/>
      <c r="BR135" s="61"/>
      <c r="BS135" s="61"/>
      <c r="BT135" s="61"/>
      <c r="BU135" s="61"/>
      <c r="BV135" s="61">
        <f>SUM(BV127:CD134)</f>
        <v>0</v>
      </c>
      <c r="BW135" s="61"/>
      <c r="BX135" s="61"/>
      <c r="BY135" s="61"/>
      <c r="BZ135" s="61"/>
      <c r="CA135" s="61"/>
      <c r="CB135" s="61"/>
      <c r="CC135" s="61"/>
      <c r="CD135" s="61"/>
      <c r="CE135" s="60">
        <f t="shared" si="4"/>
        <v>0</v>
      </c>
      <c r="CF135" s="60"/>
      <c r="CG135" s="60"/>
      <c r="CH135" s="60"/>
      <c r="CI135" s="60"/>
    </row>
    <row r="136" spans="1:87" ht="4.7" customHeight="1" x14ac:dyDescent="0.25">
      <c r="AQ136" s="37"/>
    </row>
    <row r="137" spans="1:87" ht="12.75" customHeight="1" x14ac:dyDescent="0.25">
      <c r="A137" s="56" t="s">
        <v>261</v>
      </c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33"/>
      <c r="AR137" s="56" t="s">
        <v>262</v>
      </c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</row>
    <row r="138" spans="1:87" ht="12.2" customHeight="1" x14ac:dyDescent="0.25">
      <c r="A138" s="57" t="s">
        <v>146</v>
      </c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 t="s">
        <v>35</v>
      </c>
      <c r="X138" s="57"/>
      <c r="Y138" s="57"/>
      <c r="Z138" s="57" t="s">
        <v>263</v>
      </c>
      <c r="AA138" s="57"/>
      <c r="AB138" s="57"/>
      <c r="AC138" s="57"/>
      <c r="AD138" s="57"/>
      <c r="AE138" s="57"/>
      <c r="AF138" s="57" t="s">
        <v>264</v>
      </c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33"/>
      <c r="AR138" s="57" t="s">
        <v>146</v>
      </c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 t="s">
        <v>35</v>
      </c>
      <c r="BN138" s="57"/>
      <c r="BO138" s="57"/>
      <c r="BP138" s="57" t="s">
        <v>265</v>
      </c>
      <c r="BQ138" s="57"/>
      <c r="BR138" s="57"/>
      <c r="BS138" s="57"/>
      <c r="BT138" s="57"/>
      <c r="BU138" s="57" t="s">
        <v>266</v>
      </c>
      <c r="BV138" s="57"/>
      <c r="BW138" s="57"/>
      <c r="BX138" s="57"/>
      <c r="BY138" s="57"/>
      <c r="BZ138" s="57"/>
      <c r="CA138" s="57"/>
      <c r="CB138" s="57"/>
      <c r="CC138" s="57"/>
      <c r="CD138" s="57"/>
      <c r="CE138" s="57"/>
      <c r="CF138" s="57"/>
      <c r="CG138" s="57"/>
      <c r="CH138" s="57"/>
      <c r="CI138" s="57"/>
    </row>
    <row r="139" spans="1:87" ht="43.5" customHeigh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 t="s">
        <v>267</v>
      </c>
      <c r="AG139" s="57"/>
      <c r="AH139" s="57"/>
      <c r="AI139" s="57"/>
      <c r="AJ139" s="57"/>
      <c r="AK139" s="57"/>
      <c r="AL139" s="57" t="s">
        <v>268</v>
      </c>
      <c r="AM139" s="57"/>
      <c r="AN139" s="57"/>
      <c r="AO139" s="57"/>
      <c r="AP139" s="57"/>
      <c r="AQ139" s="21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  <c r="BS139" s="57"/>
      <c r="BT139" s="57"/>
      <c r="BU139" s="57" t="s">
        <v>269</v>
      </c>
      <c r="BV139" s="57"/>
      <c r="BW139" s="57"/>
      <c r="BX139" s="57"/>
      <c r="BY139" s="57"/>
      <c r="BZ139" s="57" t="s">
        <v>270</v>
      </c>
      <c r="CA139" s="57"/>
      <c r="CB139" s="57"/>
      <c r="CC139" s="57"/>
      <c r="CD139" s="57"/>
      <c r="CE139" s="57" t="s">
        <v>271</v>
      </c>
      <c r="CF139" s="57"/>
      <c r="CG139" s="57"/>
      <c r="CH139" s="57"/>
      <c r="CI139" s="57"/>
    </row>
    <row r="140" spans="1:87" ht="12.75" customHeight="1" x14ac:dyDescent="0.25">
      <c r="A140" s="69">
        <v>1</v>
      </c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>
        <v>2</v>
      </c>
      <c r="X140" s="69"/>
      <c r="Y140" s="69"/>
      <c r="Z140" s="69">
        <v>3</v>
      </c>
      <c r="AA140" s="69"/>
      <c r="AB140" s="69"/>
      <c r="AC140" s="69"/>
      <c r="AD140" s="69"/>
      <c r="AE140" s="69"/>
      <c r="AF140" s="69">
        <v>4</v>
      </c>
      <c r="AG140" s="69"/>
      <c r="AH140" s="69"/>
      <c r="AI140" s="69"/>
      <c r="AJ140" s="69"/>
      <c r="AK140" s="69"/>
      <c r="AL140" s="69">
        <v>5</v>
      </c>
      <c r="AM140" s="69"/>
      <c r="AN140" s="69"/>
      <c r="AO140" s="69"/>
      <c r="AP140" s="69"/>
      <c r="AQ140" s="38"/>
      <c r="AR140" s="75">
        <v>1</v>
      </c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69">
        <v>2</v>
      </c>
      <c r="BN140" s="69"/>
      <c r="BO140" s="69"/>
      <c r="BP140" s="69">
        <v>3</v>
      </c>
      <c r="BQ140" s="69"/>
      <c r="BR140" s="69"/>
      <c r="BS140" s="69"/>
      <c r="BT140" s="69"/>
      <c r="BU140" s="69">
        <v>4</v>
      </c>
      <c r="BV140" s="69"/>
      <c r="BW140" s="69"/>
      <c r="BX140" s="69"/>
      <c r="BY140" s="69"/>
      <c r="BZ140" s="69">
        <v>5</v>
      </c>
      <c r="CA140" s="69"/>
      <c r="CB140" s="69"/>
      <c r="CC140" s="69"/>
      <c r="CD140" s="69"/>
      <c r="CE140" s="69">
        <v>6</v>
      </c>
      <c r="CF140" s="69"/>
      <c r="CG140" s="69"/>
      <c r="CH140" s="69"/>
      <c r="CI140" s="69"/>
    </row>
    <row r="141" spans="1:87" ht="12.2" customHeight="1" x14ac:dyDescent="0.25">
      <c r="A141" s="99" t="s">
        <v>272</v>
      </c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55">
        <v>800</v>
      </c>
      <c r="X141" s="55"/>
      <c r="Y141" s="55"/>
      <c r="Z141" s="62">
        <v>1392.6</v>
      </c>
      <c r="AA141" s="62"/>
      <c r="AB141" s="62"/>
      <c r="AC141" s="62"/>
      <c r="AD141" s="62"/>
      <c r="AE141" s="62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29"/>
      <c r="AR141" s="99" t="s">
        <v>273</v>
      </c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55">
        <v>940</v>
      </c>
      <c r="BN141" s="55"/>
      <c r="BO141" s="55"/>
      <c r="BP141" s="62">
        <v>18129.5</v>
      </c>
      <c r="BQ141" s="62"/>
      <c r="BR141" s="62"/>
      <c r="BS141" s="62"/>
      <c r="BT141" s="62"/>
      <c r="BU141" s="62">
        <v>7718.6</v>
      </c>
      <c r="BV141" s="62"/>
      <c r="BW141" s="62"/>
      <c r="BX141" s="62"/>
      <c r="BY141" s="62"/>
      <c r="BZ141" s="62">
        <v>1820.6</v>
      </c>
      <c r="CA141" s="62"/>
      <c r="CB141" s="62"/>
      <c r="CC141" s="62"/>
      <c r="CD141" s="62"/>
      <c r="CE141" s="62">
        <v>8590.2999999999993</v>
      </c>
      <c r="CF141" s="62"/>
      <c r="CG141" s="62"/>
      <c r="CH141" s="62"/>
      <c r="CI141" s="62"/>
    </row>
    <row r="142" spans="1:87" ht="12.2" customHeight="1" x14ac:dyDescent="0.25">
      <c r="A142" s="99" t="s">
        <v>274</v>
      </c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55">
        <v>810</v>
      </c>
      <c r="X142" s="55"/>
      <c r="Y142" s="55"/>
      <c r="Z142" s="62"/>
      <c r="AA142" s="62"/>
      <c r="AB142" s="62"/>
      <c r="AC142" s="62"/>
      <c r="AD142" s="62"/>
      <c r="AE142" s="62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29"/>
      <c r="AR142" s="104" t="s">
        <v>275</v>
      </c>
      <c r="AS142" s="104"/>
      <c r="AT142" s="104"/>
      <c r="AU142" s="104"/>
      <c r="AV142" s="104"/>
      <c r="AW142" s="104"/>
      <c r="AX142" s="104"/>
      <c r="AY142" s="104"/>
      <c r="AZ142" s="104"/>
      <c r="BA142" s="104"/>
      <c r="BB142" s="104"/>
      <c r="BC142" s="104"/>
      <c r="BD142" s="104"/>
      <c r="BE142" s="104"/>
      <c r="BF142" s="104"/>
      <c r="BG142" s="104"/>
      <c r="BH142" s="104"/>
      <c r="BI142" s="104"/>
      <c r="BJ142" s="104"/>
      <c r="BK142" s="104"/>
      <c r="BL142" s="104"/>
      <c r="BM142" s="55"/>
      <c r="BN142" s="55"/>
      <c r="BO142" s="55"/>
      <c r="BP142" s="62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</row>
    <row r="143" spans="1:87" ht="12.2" customHeight="1" x14ac:dyDescent="0.25">
      <c r="A143" s="104" t="s">
        <v>276</v>
      </c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55"/>
      <c r="X143" s="55"/>
      <c r="Y143" s="55"/>
      <c r="Z143" s="62"/>
      <c r="AA143" s="62"/>
      <c r="AB143" s="62"/>
      <c r="AC143" s="62"/>
      <c r="AD143" s="62"/>
      <c r="AE143" s="62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R143" s="104" t="s">
        <v>277</v>
      </c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4"/>
      <c r="BC143" s="104"/>
      <c r="BD143" s="104"/>
      <c r="BE143" s="104"/>
      <c r="BF143" s="104"/>
      <c r="BG143" s="104"/>
      <c r="BH143" s="104"/>
      <c r="BI143" s="104"/>
      <c r="BJ143" s="104"/>
      <c r="BK143" s="104"/>
      <c r="BL143" s="104"/>
      <c r="BM143" s="55">
        <v>950</v>
      </c>
      <c r="BN143" s="55"/>
      <c r="BO143" s="55"/>
      <c r="BP143" s="62">
        <f>SUM(BU143:CI143)</f>
        <v>5586.5</v>
      </c>
      <c r="BQ143" s="62"/>
      <c r="BR143" s="62"/>
      <c r="BS143" s="62"/>
      <c r="BT143" s="62"/>
      <c r="BU143" s="62">
        <v>3716.6</v>
      </c>
      <c r="BV143" s="62"/>
      <c r="BW143" s="62"/>
      <c r="BX143" s="62"/>
      <c r="BY143" s="62"/>
      <c r="BZ143" s="62">
        <v>151.4</v>
      </c>
      <c r="CA143" s="62"/>
      <c r="CB143" s="62"/>
      <c r="CC143" s="62"/>
      <c r="CD143" s="62"/>
      <c r="CE143" s="62">
        <v>1718.5</v>
      </c>
      <c r="CF143" s="62"/>
      <c r="CG143" s="62"/>
      <c r="CH143" s="62"/>
      <c r="CI143" s="62"/>
    </row>
    <row r="144" spans="1:87" ht="12.2" customHeight="1" x14ac:dyDescent="0.25">
      <c r="A144" s="104" t="s">
        <v>278</v>
      </c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55">
        <v>820</v>
      </c>
      <c r="X144" s="55"/>
      <c r="Y144" s="55"/>
      <c r="Z144" s="62">
        <v>74.900000000000006</v>
      </c>
      <c r="AA144" s="62"/>
      <c r="AB144" s="62"/>
      <c r="AC144" s="62"/>
      <c r="AD144" s="62"/>
      <c r="AE144" s="62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</row>
    <row r="145" spans="1:87" ht="12.2" customHeight="1" x14ac:dyDescent="0.25">
      <c r="A145" s="70" t="s">
        <v>279</v>
      </c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55">
        <v>830</v>
      </c>
      <c r="X145" s="55"/>
      <c r="Y145" s="55"/>
      <c r="Z145" s="62"/>
      <c r="AA145" s="62"/>
      <c r="AB145" s="62"/>
      <c r="AC145" s="62"/>
      <c r="AD145" s="62"/>
      <c r="AE145" s="62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</row>
    <row r="146" spans="1:87" ht="12.2" customHeight="1" x14ac:dyDescent="0.25">
      <c r="A146" s="70" t="s">
        <v>280</v>
      </c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55">
        <v>840</v>
      </c>
      <c r="X146" s="55"/>
      <c r="Y146" s="55"/>
      <c r="Z146" s="62"/>
      <c r="AA146" s="62"/>
      <c r="AB146" s="62"/>
      <c r="AC146" s="62"/>
      <c r="AD146" s="62"/>
      <c r="AE146" s="62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R146" s="65" t="s">
        <v>281</v>
      </c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  <c r="BP146" s="65"/>
      <c r="BQ146" s="65"/>
      <c r="BR146" s="65"/>
      <c r="BS146" s="65"/>
      <c r="BT146" s="65"/>
      <c r="BU146" s="65"/>
      <c r="BV146" s="65"/>
      <c r="BW146" s="65"/>
      <c r="BX146" s="65"/>
      <c r="BY146" s="65"/>
      <c r="BZ146" s="66" t="s">
        <v>282</v>
      </c>
      <c r="CA146" s="66"/>
      <c r="CB146" s="66"/>
      <c r="CC146" s="66"/>
      <c r="CD146" s="110"/>
      <c r="CE146" s="110"/>
      <c r="CF146" s="110"/>
      <c r="CG146" s="110"/>
      <c r="CH146" s="110"/>
    </row>
    <row r="147" spans="1:87" ht="12.2" customHeight="1" x14ac:dyDescent="0.25">
      <c r="A147" s="70" t="s">
        <v>283</v>
      </c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55">
        <v>850</v>
      </c>
      <c r="X147" s="55"/>
      <c r="Y147" s="55"/>
      <c r="Z147" s="62">
        <v>0</v>
      </c>
      <c r="AA147" s="62"/>
      <c r="AB147" s="62"/>
      <c r="AC147" s="62"/>
      <c r="AD147" s="62"/>
      <c r="AE147" s="62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7"/>
      <c r="CB147" s="27"/>
      <c r="CC147" s="27"/>
      <c r="CD147" s="39"/>
      <c r="CE147" s="39"/>
      <c r="CF147" s="39"/>
      <c r="CG147" s="39"/>
      <c r="CH147" s="39"/>
    </row>
    <row r="148" spans="1:87" ht="12.2" customHeight="1" x14ac:dyDescent="0.25">
      <c r="A148" s="70" t="s">
        <v>284</v>
      </c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55">
        <v>860</v>
      </c>
      <c r="X148" s="55"/>
      <c r="Y148" s="55"/>
      <c r="Z148" s="62"/>
      <c r="AA148" s="62"/>
      <c r="AB148" s="62"/>
      <c r="AC148" s="62"/>
      <c r="AD148" s="62"/>
      <c r="AE148" s="62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39"/>
      <c r="CE148" s="39"/>
      <c r="CF148" s="39"/>
      <c r="CG148" s="39"/>
      <c r="CH148" s="39"/>
    </row>
    <row r="149" spans="1:87" ht="12.2" customHeight="1" x14ac:dyDescent="0.25">
      <c r="A149" s="70" t="s">
        <v>285</v>
      </c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55">
        <v>870</v>
      </c>
      <c r="X149" s="55"/>
      <c r="Y149" s="55"/>
      <c r="Z149" s="62"/>
      <c r="AA149" s="62"/>
      <c r="AB149" s="62"/>
      <c r="AC149" s="62"/>
      <c r="AD149" s="62"/>
      <c r="AE149" s="62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39"/>
      <c r="CE149" s="39"/>
      <c r="CF149" s="39"/>
      <c r="CG149" s="39"/>
      <c r="CH149" s="39"/>
    </row>
    <row r="150" spans="1:87" ht="12.2" customHeight="1" x14ac:dyDescent="0.25">
      <c r="A150" s="70" t="s">
        <v>286</v>
      </c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55">
        <v>880</v>
      </c>
      <c r="X150" s="55"/>
      <c r="Y150" s="55"/>
      <c r="Z150" s="62">
        <v>24.4</v>
      </c>
      <c r="AA150" s="62"/>
      <c r="AB150" s="62"/>
      <c r="AC150" s="62"/>
      <c r="AD150" s="62"/>
      <c r="AE150" s="62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R150" s="65" t="s">
        <v>287</v>
      </c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6" t="s">
        <v>288</v>
      </c>
      <c r="CA150" s="66"/>
      <c r="CB150" s="66"/>
      <c r="CC150" s="66"/>
      <c r="CD150" s="110"/>
      <c r="CE150" s="110"/>
      <c r="CF150" s="110"/>
      <c r="CG150" s="110"/>
      <c r="CH150" s="110"/>
    </row>
    <row r="151" spans="1:87" ht="12.2" customHeight="1" x14ac:dyDescent="0.25">
      <c r="A151" s="70" t="s">
        <v>289</v>
      </c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55">
        <v>890</v>
      </c>
      <c r="X151" s="55"/>
      <c r="Y151" s="55"/>
      <c r="Z151" s="62"/>
      <c r="AA151" s="62"/>
      <c r="AB151" s="62"/>
      <c r="AC151" s="62"/>
      <c r="AD151" s="62"/>
      <c r="AE151" s="62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CD151" s="40"/>
      <c r="CE151" s="40"/>
      <c r="CF151" s="40"/>
      <c r="CG151" s="40"/>
      <c r="CH151" s="40"/>
    </row>
    <row r="152" spans="1:87" ht="12.2" customHeight="1" x14ac:dyDescent="0.25">
      <c r="A152" s="70" t="s">
        <v>290</v>
      </c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55">
        <v>900</v>
      </c>
      <c r="X152" s="55"/>
      <c r="Y152" s="55"/>
      <c r="Z152" s="62"/>
      <c r="AA152" s="62"/>
      <c r="AB152" s="62"/>
      <c r="AC152" s="62"/>
      <c r="AD152" s="62"/>
      <c r="AE152" s="62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</row>
    <row r="153" spans="1:87" ht="12.2" customHeight="1" x14ac:dyDescent="0.25">
      <c r="A153" s="70" t="s">
        <v>291</v>
      </c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55">
        <v>910</v>
      </c>
      <c r="X153" s="55"/>
      <c r="Y153" s="55"/>
      <c r="Z153" s="62"/>
      <c r="AA153" s="62"/>
      <c r="AB153" s="62"/>
      <c r="AC153" s="62"/>
      <c r="AD153" s="62"/>
      <c r="AE153" s="62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</row>
    <row r="154" spans="1:87" ht="12.2" customHeight="1" x14ac:dyDescent="0.25">
      <c r="A154" s="70" t="s">
        <v>61</v>
      </c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55">
        <v>920</v>
      </c>
      <c r="X154" s="55"/>
      <c r="Y154" s="55"/>
      <c r="Z154" s="63">
        <f>SUM(Z141:AE153)</f>
        <v>1491.9</v>
      </c>
      <c r="AA154" s="63"/>
      <c r="AB154" s="63"/>
      <c r="AC154" s="63"/>
      <c r="AD154" s="63"/>
      <c r="AE154" s="63"/>
      <c r="AF154" s="61">
        <f>SUM(AF141:AK153)</f>
        <v>0</v>
      </c>
      <c r="AG154" s="61"/>
      <c r="AH154" s="61"/>
      <c r="AI154" s="61"/>
      <c r="AJ154" s="61"/>
      <c r="AK154" s="61"/>
      <c r="AL154" s="61">
        <f>SUM(AL141:AP153)</f>
        <v>0</v>
      </c>
      <c r="AM154" s="61"/>
      <c r="AN154" s="61"/>
      <c r="AO154" s="61"/>
      <c r="AP154" s="61"/>
      <c r="AR154" s="56" t="s">
        <v>292</v>
      </c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</row>
    <row r="155" spans="1:87" ht="12.2" customHeight="1" x14ac:dyDescent="0.25">
      <c r="A155" s="111" t="s">
        <v>293</v>
      </c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 t="s">
        <v>294</v>
      </c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  <c r="AJ155" s="25"/>
      <c r="AK155" s="25"/>
      <c r="AL155" s="25"/>
      <c r="AM155" s="25"/>
      <c r="AN155" s="25"/>
      <c r="AO155" s="25"/>
      <c r="AP155" s="25"/>
      <c r="AR155" s="57" t="s">
        <v>146</v>
      </c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  <c r="BK155" s="57"/>
      <c r="BL155" s="57"/>
      <c r="BM155" s="57"/>
      <c r="BN155" s="57"/>
      <c r="BO155" s="57"/>
      <c r="BP155" s="57"/>
      <c r="BQ155" s="57"/>
      <c r="BR155" s="57"/>
      <c r="BS155" s="57"/>
      <c r="BT155" s="57"/>
      <c r="BU155" s="57"/>
      <c r="BV155" s="57"/>
      <c r="BW155" s="57"/>
      <c r="BX155" s="57"/>
      <c r="BY155" s="57"/>
      <c r="BZ155" s="57" t="s">
        <v>35</v>
      </c>
      <c r="CA155" s="57"/>
      <c r="CB155" s="57"/>
      <c r="CC155" s="57" t="s">
        <v>295</v>
      </c>
      <c r="CD155" s="57"/>
      <c r="CE155" s="57"/>
      <c r="CF155" s="57"/>
      <c r="CG155" s="57"/>
      <c r="CH155" s="57"/>
      <c r="CI155" s="57"/>
    </row>
    <row r="156" spans="1:87" ht="12.2" customHeight="1" x14ac:dyDescent="0.25">
      <c r="A156" s="26" t="s">
        <v>215</v>
      </c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65" t="s">
        <v>296</v>
      </c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6" t="s">
        <v>297</v>
      </c>
      <c r="AK156" s="66"/>
      <c r="AL156" s="66"/>
      <c r="AM156" s="67"/>
      <c r="AN156" s="67"/>
      <c r="AO156" s="67"/>
      <c r="AP156" s="6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  <c r="BK156" s="57"/>
      <c r="BL156" s="57"/>
      <c r="BM156" s="57"/>
      <c r="BN156" s="57"/>
      <c r="BO156" s="57"/>
      <c r="BP156" s="57"/>
      <c r="BQ156" s="57"/>
      <c r="BR156" s="57"/>
      <c r="BS156" s="57"/>
      <c r="BT156" s="57"/>
      <c r="BU156" s="57"/>
      <c r="BV156" s="57"/>
      <c r="BW156" s="57"/>
      <c r="BX156" s="57"/>
      <c r="BY156" s="57"/>
      <c r="BZ156" s="57"/>
      <c r="CA156" s="57"/>
      <c r="CB156" s="57"/>
      <c r="CC156" s="57"/>
      <c r="CD156" s="57"/>
      <c r="CE156" s="57"/>
      <c r="CF156" s="57"/>
      <c r="CG156" s="57"/>
      <c r="CH156" s="57"/>
      <c r="CI156" s="57"/>
    </row>
    <row r="157" spans="1:87" ht="12.2" customHeight="1" x14ac:dyDescent="0.25">
      <c r="A157" s="26" t="s">
        <v>215</v>
      </c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65" t="s">
        <v>298</v>
      </c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6" t="s">
        <v>299</v>
      </c>
      <c r="AK157" s="66"/>
      <c r="AL157" s="66"/>
      <c r="AM157" s="68"/>
      <c r="AN157" s="68"/>
      <c r="AO157" s="68"/>
      <c r="AP157" s="68"/>
      <c r="AR157" s="69">
        <v>1</v>
      </c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>
        <v>2</v>
      </c>
      <c r="CA157" s="69"/>
      <c r="CB157" s="69"/>
      <c r="CC157" s="69">
        <v>3</v>
      </c>
      <c r="CD157" s="69"/>
      <c r="CE157" s="69"/>
      <c r="CF157" s="69"/>
      <c r="CG157" s="69"/>
      <c r="CH157" s="69"/>
      <c r="CI157" s="69"/>
    </row>
    <row r="158" spans="1:87" ht="12.2" customHeight="1" x14ac:dyDescent="0.25">
      <c r="A158" s="26" t="s">
        <v>215</v>
      </c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65" t="s">
        <v>300</v>
      </c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6" t="s">
        <v>301</v>
      </c>
      <c r="AK158" s="66"/>
      <c r="AL158" s="66"/>
      <c r="AM158" s="68"/>
      <c r="AN158" s="68"/>
      <c r="AO158" s="68"/>
      <c r="AP158" s="68"/>
      <c r="AR158" s="70" t="s">
        <v>302</v>
      </c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  <c r="BZ158" s="55">
        <v>960</v>
      </c>
      <c r="CA158" s="55"/>
      <c r="CB158" s="55"/>
      <c r="CC158" s="112"/>
      <c r="CD158" s="112"/>
      <c r="CE158" s="112"/>
      <c r="CF158" s="112"/>
      <c r="CG158" s="112"/>
      <c r="CH158" s="112"/>
      <c r="CI158" s="112"/>
    </row>
    <row r="159" spans="1:87" ht="12.2" customHeight="1" x14ac:dyDescent="0.25">
      <c r="A159" s="26" t="s">
        <v>215</v>
      </c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65" t="s">
        <v>303</v>
      </c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6" t="s">
        <v>304</v>
      </c>
      <c r="AK159" s="66"/>
      <c r="AL159" s="66"/>
      <c r="AM159" s="68"/>
      <c r="AN159" s="68"/>
      <c r="AO159" s="68"/>
      <c r="AP159" s="68"/>
      <c r="AR159" s="99" t="s">
        <v>305</v>
      </c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  <c r="BL159" s="99"/>
      <c r="BM159" s="99"/>
      <c r="BN159" s="99"/>
      <c r="BO159" s="99"/>
      <c r="BP159" s="99"/>
      <c r="BQ159" s="99"/>
      <c r="BR159" s="99"/>
      <c r="BS159" s="99"/>
      <c r="BT159" s="99"/>
      <c r="BU159" s="99"/>
      <c r="BV159" s="99"/>
      <c r="BW159" s="99"/>
      <c r="BX159" s="99"/>
      <c r="BY159" s="99"/>
      <c r="BZ159" s="55">
        <v>970</v>
      </c>
      <c r="CA159" s="55"/>
      <c r="CB159" s="55"/>
      <c r="CC159" s="112"/>
      <c r="CD159" s="112"/>
      <c r="CE159" s="112"/>
      <c r="CF159" s="112"/>
      <c r="CG159" s="112"/>
      <c r="CH159" s="112"/>
      <c r="CI159" s="112"/>
    </row>
    <row r="160" spans="1:87" ht="12.2" customHeight="1" x14ac:dyDescent="0.25">
      <c r="A160" s="65" t="s">
        <v>306</v>
      </c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6" t="s">
        <v>307</v>
      </c>
      <c r="AK160" s="66"/>
      <c r="AL160" s="66"/>
      <c r="AM160" s="68"/>
      <c r="AN160" s="68"/>
      <c r="AO160" s="68"/>
      <c r="AP160" s="68"/>
      <c r="AR160" s="99" t="s">
        <v>308</v>
      </c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9"/>
      <c r="BN160" s="99"/>
      <c r="BO160" s="99"/>
      <c r="BP160" s="99"/>
      <c r="BQ160" s="99"/>
      <c r="BR160" s="99"/>
      <c r="BS160" s="99"/>
      <c r="BT160" s="99"/>
      <c r="BU160" s="99"/>
      <c r="BV160" s="99"/>
      <c r="BW160" s="99"/>
      <c r="BX160" s="99"/>
      <c r="BY160" s="99"/>
      <c r="BZ160" s="55">
        <v>980</v>
      </c>
      <c r="CA160" s="55"/>
      <c r="CB160" s="55"/>
      <c r="CC160" s="112"/>
      <c r="CD160" s="112"/>
      <c r="CE160" s="112"/>
      <c r="CF160" s="112"/>
      <c r="CG160" s="112"/>
      <c r="CH160" s="112"/>
      <c r="CI160" s="112"/>
    </row>
    <row r="161" spans="1:87" ht="12.2" customHeight="1" x14ac:dyDescent="0.25">
      <c r="A161" s="65" t="s">
        <v>309</v>
      </c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 t="s">
        <v>310</v>
      </c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 t="s">
        <v>311</v>
      </c>
      <c r="AK161" s="65"/>
      <c r="AL161" s="65"/>
      <c r="AM161" s="113"/>
      <c r="AN161" s="113"/>
      <c r="AO161" s="113"/>
      <c r="AP161" s="113"/>
      <c r="AR161" s="114" t="s">
        <v>312</v>
      </c>
      <c r="AS161" s="114"/>
      <c r="AT161" s="114"/>
      <c r="AU161" s="114"/>
      <c r="AV161" s="114"/>
      <c r="AW161" s="114"/>
      <c r="AX161" s="114"/>
      <c r="AY161" s="114"/>
      <c r="AZ161" s="114"/>
      <c r="BA161" s="114"/>
      <c r="BB161" s="114"/>
      <c r="BC161" s="114"/>
      <c r="BD161" s="114"/>
      <c r="BE161" s="114"/>
      <c r="BF161" s="114"/>
      <c r="BG161" s="114"/>
      <c r="BH161" s="114"/>
      <c r="BI161" s="114"/>
      <c r="BJ161" s="114"/>
      <c r="BK161" s="114"/>
      <c r="BL161" s="114"/>
      <c r="BM161" s="114"/>
      <c r="BN161" s="114"/>
      <c r="BO161" s="114"/>
      <c r="BP161" s="114"/>
      <c r="BQ161" s="114"/>
      <c r="BR161" s="114"/>
      <c r="BS161" s="114"/>
      <c r="BT161" s="114"/>
      <c r="BU161" s="114"/>
      <c r="BV161" s="114"/>
      <c r="BW161" s="114"/>
      <c r="BX161" s="114"/>
      <c r="BY161" s="114"/>
      <c r="BZ161" s="55"/>
      <c r="CA161" s="55"/>
      <c r="CB161" s="55"/>
      <c r="CC161" s="112"/>
      <c r="CD161" s="112"/>
      <c r="CE161" s="112"/>
      <c r="CF161" s="112"/>
      <c r="CG161" s="112"/>
      <c r="CH161" s="112"/>
      <c r="CI161" s="112"/>
    </row>
    <row r="162" spans="1:87" ht="3.75" customHeight="1" x14ac:dyDescent="0.25">
      <c r="A162" s="41"/>
      <c r="B162" s="41"/>
      <c r="C162" s="41"/>
      <c r="D162" s="41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33"/>
      <c r="CA162" s="33"/>
      <c r="CB162" s="33"/>
      <c r="CC162" s="43"/>
      <c r="CD162" s="43"/>
      <c r="CE162" s="43"/>
      <c r="CF162" s="43"/>
      <c r="CG162" s="43"/>
      <c r="CH162" s="43"/>
      <c r="CI162" s="43"/>
    </row>
    <row r="163" spans="1:87" ht="12.2" customHeight="1" x14ac:dyDescent="0.25">
      <c r="A163" s="115" t="s">
        <v>313</v>
      </c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</row>
    <row r="164" spans="1:87" ht="5.25" customHeight="1" x14ac:dyDescent="0.25"/>
    <row r="165" spans="1:87" ht="12.2" customHeight="1" x14ac:dyDescent="0.25">
      <c r="A165" s="56" t="s">
        <v>314</v>
      </c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R165" s="56" t="s">
        <v>315</v>
      </c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</row>
    <row r="166" spans="1:87" ht="24" customHeight="1" x14ac:dyDescent="0.25">
      <c r="A166" s="57" t="s">
        <v>146</v>
      </c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 t="s">
        <v>35</v>
      </c>
      <c r="AH166" s="57"/>
      <c r="AI166" s="57"/>
      <c r="AJ166" s="57" t="s">
        <v>295</v>
      </c>
      <c r="AK166" s="57"/>
      <c r="AL166" s="57"/>
      <c r="AM166" s="57"/>
      <c r="AN166" s="57"/>
      <c r="AO166" s="57"/>
      <c r="AP166" s="57"/>
      <c r="AR166" s="57" t="s">
        <v>146</v>
      </c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57"/>
      <c r="BN166" s="57"/>
      <c r="BO166" s="57"/>
      <c r="BP166" s="57"/>
      <c r="BQ166" s="57"/>
      <c r="BR166" s="57"/>
      <c r="BS166" s="57"/>
      <c r="BT166" s="57"/>
      <c r="BU166" s="57"/>
      <c r="BV166" s="57"/>
      <c r="BW166" s="57"/>
      <c r="BX166" s="57"/>
      <c r="BY166" s="57"/>
      <c r="BZ166" s="57" t="s">
        <v>35</v>
      </c>
      <c r="CA166" s="57"/>
      <c r="CB166" s="57"/>
      <c r="CC166" s="57" t="s">
        <v>295</v>
      </c>
      <c r="CD166" s="57"/>
      <c r="CE166" s="57"/>
      <c r="CF166" s="57"/>
      <c r="CG166" s="57"/>
      <c r="CH166" s="57"/>
      <c r="CI166" s="57"/>
    </row>
    <row r="167" spans="1:87" ht="12.2" customHeight="1" x14ac:dyDescent="0.25">
      <c r="A167" s="69">
        <v>1</v>
      </c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55">
        <v>2</v>
      </c>
      <c r="AH167" s="55"/>
      <c r="AI167" s="55"/>
      <c r="AJ167" s="55">
        <v>3</v>
      </c>
      <c r="AK167" s="55"/>
      <c r="AL167" s="55"/>
      <c r="AM167" s="55"/>
      <c r="AN167" s="55"/>
      <c r="AO167" s="55"/>
      <c r="AP167" s="55"/>
      <c r="AR167" s="69">
        <v>1</v>
      </c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55">
        <v>2</v>
      </c>
      <c r="CA167" s="55"/>
      <c r="CB167" s="55"/>
      <c r="CC167" s="55">
        <v>3</v>
      </c>
      <c r="CD167" s="55"/>
      <c r="CE167" s="55"/>
      <c r="CF167" s="55"/>
      <c r="CG167" s="55"/>
      <c r="CH167" s="55"/>
      <c r="CI167" s="55"/>
    </row>
    <row r="168" spans="1:87" ht="12.2" customHeight="1" x14ac:dyDescent="0.25">
      <c r="A168" s="70" t="s">
        <v>316</v>
      </c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55">
        <v>1110</v>
      </c>
      <c r="AH168" s="55"/>
      <c r="AI168" s="55"/>
      <c r="AJ168" s="59"/>
      <c r="AK168" s="59"/>
      <c r="AL168" s="59"/>
      <c r="AM168" s="59"/>
      <c r="AN168" s="59"/>
      <c r="AO168" s="59"/>
      <c r="AP168" s="59"/>
      <c r="AR168" s="70" t="s">
        <v>317</v>
      </c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55">
        <v>1300</v>
      </c>
      <c r="CA168" s="55"/>
      <c r="CB168" s="55"/>
      <c r="CC168" s="59">
        <v>4268.6000000000004</v>
      </c>
      <c r="CD168" s="59"/>
      <c r="CE168" s="59"/>
      <c r="CF168" s="59"/>
      <c r="CG168" s="59"/>
      <c r="CH168" s="59"/>
      <c r="CI168" s="59"/>
    </row>
    <row r="169" spans="1:87" ht="12.2" customHeight="1" x14ac:dyDescent="0.25">
      <c r="A169" s="70" t="s">
        <v>318</v>
      </c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55"/>
      <c r="AH169" s="55"/>
      <c r="AI169" s="55"/>
      <c r="AJ169" s="59"/>
      <c r="AK169" s="59"/>
      <c r="AL169" s="59"/>
      <c r="AM169" s="59"/>
      <c r="AN169" s="59"/>
      <c r="AO169" s="59"/>
      <c r="AP169" s="59"/>
      <c r="AQ169" s="29"/>
      <c r="AR169" s="99" t="s">
        <v>319</v>
      </c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  <c r="BK169" s="99"/>
      <c r="BL169" s="99"/>
      <c r="BM169" s="99"/>
      <c r="BN169" s="99"/>
      <c r="BO169" s="99"/>
      <c r="BP169" s="99"/>
      <c r="BQ169" s="99"/>
      <c r="BR169" s="99"/>
      <c r="BS169" s="99"/>
      <c r="BT169" s="99"/>
      <c r="BU169" s="99"/>
      <c r="BV169" s="99"/>
      <c r="BW169" s="99"/>
      <c r="BX169" s="99"/>
      <c r="BY169" s="99"/>
      <c r="BZ169" s="55">
        <v>1310</v>
      </c>
      <c r="CA169" s="55"/>
      <c r="CB169" s="55"/>
      <c r="CC169" s="59"/>
      <c r="CD169" s="59"/>
      <c r="CE169" s="59"/>
      <c r="CF169" s="59"/>
      <c r="CG169" s="59"/>
      <c r="CH169" s="59"/>
      <c r="CI169" s="59"/>
    </row>
    <row r="170" spans="1:87" ht="12.2" customHeight="1" x14ac:dyDescent="0.25">
      <c r="A170" s="70" t="s">
        <v>320</v>
      </c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55">
        <v>1120</v>
      </c>
      <c r="AH170" s="55"/>
      <c r="AI170" s="55"/>
      <c r="AJ170" s="59"/>
      <c r="AK170" s="59"/>
      <c r="AL170" s="59"/>
      <c r="AM170" s="59"/>
      <c r="AN170" s="59"/>
      <c r="AO170" s="59"/>
      <c r="AP170" s="59"/>
      <c r="AR170" s="99" t="s">
        <v>321</v>
      </c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99"/>
      <c r="BJ170" s="99"/>
      <c r="BK170" s="99"/>
      <c r="BL170" s="99"/>
      <c r="BM170" s="99"/>
      <c r="BN170" s="99"/>
      <c r="BO170" s="99"/>
      <c r="BP170" s="99"/>
      <c r="BQ170" s="99"/>
      <c r="BR170" s="99"/>
      <c r="BS170" s="99"/>
      <c r="BT170" s="99"/>
      <c r="BU170" s="99"/>
      <c r="BV170" s="99"/>
      <c r="BW170" s="99"/>
      <c r="BX170" s="99"/>
      <c r="BY170" s="99"/>
      <c r="BZ170" s="69">
        <v>1311</v>
      </c>
      <c r="CA170" s="69"/>
      <c r="CB170" s="69"/>
      <c r="CC170" s="77"/>
      <c r="CD170" s="77"/>
      <c r="CE170" s="77"/>
      <c r="CF170" s="77"/>
      <c r="CG170" s="77"/>
      <c r="CH170" s="77"/>
      <c r="CI170" s="77"/>
    </row>
    <row r="171" spans="1:87" ht="12.2" customHeight="1" x14ac:dyDescent="0.25">
      <c r="A171" s="70" t="s">
        <v>322</v>
      </c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55">
        <v>1130</v>
      </c>
      <c r="AH171" s="55"/>
      <c r="AI171" s="55"/>
      <c r="AJ171" s="59"/>
      <c r="AK171" s="59"/>
      <c r="AL171" s="59"/>
      <c r="AM171" s="59"/>
      <c r="AN171" s="59"/>
      <c r="AO171" s="59"/>
      <c r="AP171" s="59"/>
      <c r="AR171" s="104" t="s">
        <v>323</v>
      </c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104"/>
      <c r="BH171" s="104"/>
      <c r="BI171" s="104"/>
      <c r="BJ171" s="104"/>
      <c r="BK171" s="104"/>
      <c r="BL171" s="104"/>
      <c r="BM171" s="104"/>
      <c r="BN171" s="104"/>
      <c r="BO171" s="104"/>
      <c r="BP171" s="104"/>
      <c r="BQ171" s="104"/>
      <c r="BR171" s="104"/>
      <c r="BS171" s="104"/>
      <c r="BT171" s="104"/>
      <c r="BU171" s="104"/>
      <c r="BV171" s="104"/>
      <c r="BW171" s="104"/>
      <c r="BX171" s="104"/>
      <c r="BY171" s="104"/>
      <c r="BZ171" s="69"/>
      <c r="CA171" s="69"/>
      <c r="CB171" s="69"/>
      <c r="CC171" s="77"/>
      <c r="CD171" s="77"/>
      <c r="CE171" s="77"/>
      <c r="CF171" s="77"/>
      <c r="CG171" s="77"/>
      <c r="CH171" s="77"/>
      <c r="CI171" s="77"/>
    </row>
    <row r="172" spans="1:87" ht="12.2" customHeight="1" x14ac:dyDescent="0.25">
      <c r="A172" s="70" t="s">
        <v>324</v>
      </c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55">
        <v>1140</v>
      </c>
      <c r="AH172" s="55"/>
      <c r="AI172" s="55"/>
      <c r="AJ172" s="59"/>
      <c r="AK172" s="59"/>
      <c r="AL172" s="59"/>
      <c r="AM172" s="59"/>
      <c r="AN172" s="59"/>
      <c r="AO172" s="59"/>
      <c r="AP172" s="59"/>
      <c r="AR172" s="104" t="s">
        <v>325</v>
      </c>
      <c r="AS172" s="104"/>
      <c r="AT172" s="104"/>
      <c r="AU172" s="104"/>
      <c r="AV172" s="104"/>
      <c r="AW172" s="104"/>
      <c r="AX172" s="104"/>
      <c r="AY172" s="104"/>
      <c r="AZ172" s="104"/>
      <c r="BA172" s="104"/>
      <c r="BB172" s="104"/>
      <c r="BC172" s="104"/>
      <c r="BD172" s="104"/>
      <c r="BE172" s="104"/>
      <c r="BF172" s="104"/>
      <c r="BG172" s="104"/>
      <c r="BH172" s="104"/>
      <c r="BI172" s="104"/>
      <c r="BJ172" s="104"/>
      <c r="BK172" s="104"/>
      <c r="BL172" s="104"/>
      <c r="BM172" s="104"/>
      <c r="BN172" s="104"/>
      <c r="BO172" s="104"/>
      <c r="BP172" s="104"/>
      <c r="BQ172" s="104"/>
      <c r="BR172" s="104"/>
      <c r="BS172" s="104"/>
      <c r="BT172" s="104"/>
      <c r="BU172" s="104"/>
      <c r="BV172" s="104"/>
      <c r="BW172" s="104"/>
      <c r="BX172" s="104"/>
      <c r="BY172" s="104"/>
      <c r="BZ172" s="55">
        <v>1312</v>
      </c>
      <c r="CA172" s="55"/>
      <c r="CB172" s="55"/>
      <c r="CC172" s="59"/>
      <c r="CD172" s="59"/>
      <c r="CE172" s="59"/>
      <c r="CF172" s="59"/>
      <c r="CG172" s="59"/>
      <c r="CH172" s="59"/>
      <c r="CI172" s="59"/>
    </row>
    <row r="173" spans="1:87" ht="12.2" customHeight="1" x14ac:dyDescent="0.25">
      <c r="A173" s="70" t="s">
        <v>326</v>
      </c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55">
        <v>1150</v>
      </c>
      <c r="AH173" s="55"/>
      <c r="AI173" s="55"/>
      <c r="AJ173" s="59"/>
      <c r="AK173" s="59"/>
      <c r="AL173" s="59"/>
      <c r="AM173" s="59"/>
      <c r="AN173" s="59"/>
      <c r="AO173" s="59"/>
      <c r="AP173" s="59"/>
      <c r="AR173" s="70" t="s">
        <v>327</v>
      </c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55">
        <v>1313</v>
      </c>
      <c r="CA173" s="55"/>
      <c r="CB173" s="55"/>
      <c r="CC173" s="59"/>
      <c r="CD173" s="59"/>
      <c r="CE173" s="59"/>
      <c r="CF173" s="59"/>
      <c r="CG173" s="59"/>
      <c r="CH173" s="59"/>
      <c r="CI173" s="59"/>
    </row>
    <row r="174" spans="1:87" ht="12.2" customHeight="1" x14ac:dyDescent="0.25">
      <c r="A174" s="70" t="s">
        <v>328</v>
      </c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55">
        <v>1160</v>
      </c>
      <c r="AH174" s="55"/>
      <c r="AI174" s="55"/>
      <c r="AJ174" s="59"/>
      <c r="AK174" s="59"/>
      <c r="AL174" s="59"/>
      <c r="AM174" s="59"/>
      <c r="AN174" s="59"/>
      <c r="AO174" s="59"/>
      <c r="AP174" s="59"/>
      <c r="AR174" s="70" t="s">
        <v>329</v>
      </c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55">
        <v>1314</v>
      </c>
      <c r="CA174" s="55"/>
      <c r="CB174" s="55"/>
      <c r="CC174" s="59"/>
      <c r="CD174" s="59"/>
      <c r="CE174" s="59"/>
      <c r="CF174" s="59"/>
      <c r="CG174" s="59"/>
      <c r="CH174" s="59"/>
      <c r="CI174" s="59"/>
    </row>
    <row r="175" spans="1:87" ht="12.2" customHeight="1" x14ac:dyDescent="0.25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55"/>
      <c r="AH175" s="55"/>
      <c r="AI175" s="55"/>
      <c r="AJ175" s="59"/>
      <c r="AK175" s="59"/>
      <c r="AL175" s="59"/>
      <c r="AM175" s="59"/>
      <c r="AN175" s="59"/>
      <c r="AO175" s="59"/>
      <c r="AP175" s="59"/>
      <c r="AR175" s="70" t="s">
        <v>330</v>
      </c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55">
        <v>1315</v>
      </c>
      <c r="CA175" s="55"/>
      <c r="CB175" s="55"/>
      <c r="CC175" s="59"/>
      <c r="CD175" s="59"/>
      <c r="CE175" s="59"/>
      <c r="CF175" s="59"/>
      <c r="CG175" s="59"/>
      <c r="CH175" s="59"/>
      <c r="CI175" s="59"/>
    </row>
    <row r="176" spans="1:87" ht="12.2" customHeight="1" x14ac:dyDescent="0.25"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  <c r="BI176" s="70"/>
      <c r="BJ176" s="70"/>
      <c r="BK176" s="70"/>
      <c r="BL176" s="70"/>
      <c r="BM176" s="70"/>
      <c r="BN176" s="70"/>
      <c r="BO176" s="70"/>
      <c r="BP176" s="70"/>
      <c r="BQ176" s="70"/>
      <c r="BR176" s="70"/>
      <c r="BS176" s="70"/>
      <c r="BT176" s="70"/>
      <c r="BU176" s="70"/>
      <c r="BV176" s="70"/>
      <c r="BW176" s="70"/>
      <c r="BX176" s="70"/>
      <c r="BY176" s="70"/>
      <c r="BZ176" s="55">
        <v>1316</v>
      </c>
      <c r="CA176" s="55"/>
      <c r="CB176" s="55"/>
      <c r="CC176" s="59"/>
      <c r="CD176" s="59"/>
      <c r="CE176" s="59"/>
      <c r="CF176" s="59"/>
      <c r="CG176" s="59"/>
      <c r="CH176" s="59"/>
      <c r="CI176" s="59"/>
    </row>
    <row r="177" spans="1:87" ht="12.2" customHeight="1" x14ac:dyDescent="0.25">
      <c r="A177" s="56" t="s">
        <v>331</v>
      </c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55">
        <v>1317</v>
      </c>
      <c r="CA177" s="55"/>
      <c r="CB177" s="55"/>
      <c r="CC177" s="59"/>
      <c r="CD177" s="59"/>
      <c r="CE177" s="59"/>
      <c r="CF177" s="59"/>
      <c r="CG177" s="59"/>
      <c r="CH177" s="59"/>
      <c r="CI177" s="59"/>
    </row>
    <row r="178" spans="1:87" ht="24" customHeight="1" x14ac:dyDescent="0.25">
      <c r="A178" s="57" t="s">
        <v>146</v>
      </c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 t="s">
        <v>35</v>
      </c>
      <c r="AH178" s="57"/>
      <c r="AI178" s="57"/>
      <c r="AJ178" s="57" t="s">
        <v>295</v>
      </c>
      <c r="AK178" s="57"/>
      <c r="AL178" s="57"/>
      <c r="AM178" s="57"/>
      <c r="AN178" s="57"/>
      <c r="AO178" s="57"/>
      <c r="AP178" s="57"/>
    </row>
    <row r="179" spans="1:87" ht="12.2" customHeight="1" x14ac:dyDescent="0.25">
      <c r="A179" s="69">
        <v>1</v>
      </c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55">
        <v>2</v>
      </c>
      <c r="AH179" s="55"/>
      <c r="AI179" s="55"/>
      <c r="AJ179" s="55">
        <v>3</v>
      </c>
      <c r="AK179" s="55"/>
      <c r="AL179" s="55"/>
      <c r="AM179" s="55"/>
      <c r="AN179" s="55"/>
      <c r="AO179" s="55"/>
      <c r="AP179" s="55"/>
    </row>
    <row r="180" spans="1:87" ht="12.2" customHeight="1" x14ac:dyDescent="0.25">
      <c r="A180" s="99" t="s">
        <v>332</v>
      </c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55">
        <v>1210</v>
      </c>
      <c r="AH180" s="55"/>
      <c r="AI180" s="55"/>
      <c r="AJ180" s="59"/>
      <c r="AK180" s="59"/>
      <c r="AL180" s="59"/>
      <c r="AM180" s="59"/>
      <c r="AN180" s="59"/>
      <c r="AO180" s="59"/>
      <c r="AP180" s="59"/>
    </row>
    <row r="181" spans="1:87" ht="12.2" customHeight="1" x14ac:dyDescent="0.25">
      <c r="A181" s="99" t="s">
        <v>333</v>
      </c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69">
        <v>1220</v>
      </c>
      <c r="AH181" s="69"/>
      <c r="AI181" s="69"/>
      <c r="AJ181" s="77"/>
      <c r="AK181" s="77"/>
      <c r="AL181" s="77"/>
      <c r="AM181" s="77"/>
      <c r="AN181" s="77"/>
      <c r="AO181" s="77"/>
      <c r="AP181" s="77"/>
    </row>
    <row r="182" spans="1:87" ht="12.2" customHeight="1" x14ac:dyDescent="0.25">
      <c r="A182" s="104" t="s">
        <v>334</v>
      </c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69"/>
      <c r="AH182" s="69"/>
      <c r="AI182" s="69"/>
      <c r="AJ182" s="77"/>
      <c r="AK182" s="77"/>
      <c r="AL182" s="77"/>
      <c r="AM182" s="77"/>
      <c r="AN182" s="77"/>
      <c r="AO182" s="77"/>
      <c r="AP182" s="77"/>
    </row>
    <row r="183" spans="1:87" ht="12.2" customHeight="1" x14ac:dyDescent="0.25">
      <c r="A183" s="116" t="s">
        <v>335</v>
      </c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55">
        <v>1225</v>
      </c>
      <c r="AH183" s="55"/>
      <c r="AI183" s="55"/>
      <c r="AJ183" s="59">
        <v>1474.1</v>
      </c>
      <c r="AK183" s="59"/>
      <c r="AL183" s="59"/>
      <c r="AM183" s="59"/>
      <c r="AN183" s="59"/>
      <c r="AO183" s="59"/>
      <c r="AP183" s="59"/>
    </row>
    <row r="184" spans="1:87" ht="12.2" customHeight="1" x14ac:dyDescent="0.25">
      <c r="A184" s="99" t="s">
        <v>336</v>
      </c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69">
        <v>1230</v>
      </c>
      <c r="AH184" s="69"/>
      <c r="AI184" s="69"/>
      <c r="AJ184" s="77"/>
      <c r="AK184" s="77"/>
      <c r="AL184" s="77"/>
      <c r="AM184" s="77"/>
      <c r="AN184" s="77"/>
      <c r="AO184" s="77"/>
      <c r="AP184" s="77"/>
    </row>
    <row r="185" spans="1:87" ht="12.2" customHeight="1" x14ac:dyDescent="0.25">
      <c r="A185" s="104" t="s">
        <v>334</v>
      </c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69"/>
      <c r="AH185" s="69"/>
      <c r="AI185" s="69"/>
      <c r="AJ185" s="77"/>
      <c r="AK185" s="77"/>
      <c r="AL185" s="77"/>
      <c r="AM185" s="77"/>
      <c r="AN185" s="77"/>
      <c r="AO185" s="77"/>
      <c r="AP185" s="77"/>
    </row>
    <row r="186" spans="1:87" ht="12.2" customHeight="1" x14ac:dyDescent="0.25">
      <c r="A186" s="104" t="s">
        <v>335</v>
      </c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55">
        <v>1235</v>
      </c>
      <c r="AH186" s="55"/>
      <c r="AI186" s="55"/>
      <c r="AJ186" s="59"/>
      <c r="AK186" s="59"/>
      <c r="AL186" s="59"/>
      <c r="AM186" s="59"/>
      <c r="AN186" s="59"/>
      <c r="AO186" s="59"/>
      <c r="AP186" s="59"/>
    </row>
    <row r="187" spans="1:87" ht="12.2" customHeight="1" x14ac:dyDescent="0.25">
      <c r="A187" s="99" t="s">
        <v>337</v>
      </c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55">
        <v>1240</v>
      </c>
      <c r="AH187" s="55"/>
      <c r="AI187" s="55"/>
      <c r="AJ187" s="59"/>
      <c r="AK187" s="59"/>
      <c r="AL187" s="59"/>
      <c r="AM187" s="59"/>
      <c r="AN187" s="59"/>
      <c r="AO187" s="59"/>
      <c r="AP187" s="59"/>
    </row>
    <row r="188" spans="1:87" ht="12.2" customHeight="1" x14ac:dyDescent="0.25">
      <c r="A188" s="99" t="s">
        <v>167</v>
      </c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69">
        <v>1241</v>
      </c>
      <c r="AH188" s="69"/>
      <c r="AI188" s="69"/>
      <c r="AJ188" s="77"/>
      <c r="AK188" s="77"/>
      <c r="AL188" s="77"/>
      <c r="AM188" s="77"/>
      <c r="AN188" s="77"/>
      <c r="AO188" s="77"/>
      <c r="AP188" s="77"/>
    </row>
    <row r="189" spans="1:87" ht="12.2" customHeight="1" x14ac:dyDescent="0.25">
      <c r="A189" s="104" t="s">
        <v>338</v>
      </c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69"/>
      <c r="AH189" s="69"/>
      <c r="AI189" s="69"/>
      <c r="AJ189" s="77"/>
      <c r="AK189" s="77"/>
      <c r="AL189" s="77"/>
      <c r="AM189" s="77"/>
      <c r="AN189" s="77"/>
      <c r="AO189" s="77"/>
      <c r="AP189" s="77"/>
    </row>
    <row r="190" spans="1:87" ht="12.2" customHeight="1" x14ac:dyDescent="0.25">
      <c r="A190" s="104" t="s">
        <v>339</v>
      </c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55">
        <v>1242</v>
      </c>
      <c r="AH190" s="55"/>
      <c r="AI190" s="55"/>
      <c r="AJ190" s="59"/>
      <c r="AK190" s="59"/>
      <c r="AL190" s="59"/>
      <c r="AM190" s="59"/>
      <c r="AN190" s="59"/>
      <c r="AO190" s="59"/>
      <c r="AP190" s="59"/>
    </row>
    <row r="191" spans="1:87" ht="12.2" customHeight="1" x14ac:dyDescent="0.25">
      <c r="A191" s="70" t="s">
        <v>340</v>
      </c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55">
        <v>1243</v>
      </c>
      <c r="AH191" s="55"/>
      <c r="AI191" s="55"/>
      <c r="AJ191" s="59"/>
      <c r="AK191" s="59"/>
      <c r="AL191" s="59"/>
      <c r="AM191" s="59"/>
      <c r="AN191" s="59"/>
      <c r="AO191" s="59"/>
      <c r="AP191" s="59"/>
    </row>
    <row r="192" spans="1:87" ht="12.2" customHeight="1" x14ac:dyDescent="0.25">
      <c r="A192" s="99" t="s">
        <v>341</v>
      </c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55">
        <v>1250</v>
      </c>
      <c r="AH192" s="55"/>
      <c r="AI192" s="55"/>
      <c r="AJ192" s="59"/>
      <c r="AK192" s="59"/>
      <c r="AL192" s="59"/>
      <c r="AM192" s="59"/>
      <c r="AN192" s="59"/>
      <c r="AO192" s="59"/>
      <c r="AP192" s="59"/>
    </row>
    <row r="193" spans="1:87" ht="12.2" customHeight="1" x14ac:dyDescent="0.25">
      <c r="A193" s="99" t="s">
        <v>167</v>
      </c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69">
        <v>1251</v>
      </c>
      <c r="AH193" s="69"/>
      <c r="AI193" s="69"/>
      <c r="AJ193" s="77"/>
      <c r="AK193" s="77"/>
      <c r="AL193" s="77"/>
      <c r="AM193" s="77"/>
      <c r="AN193" s="77"/>
      <c r="AO193" s="77"/>
      <c r="AP193" s="77"/>
    </row>
    <row r="194" spans="1:87" ht="12.2" customHeight="1" x14ac:dyDescent="0.25">
      <c r="A194" s="104" t="s">
        <v>338</v>
      </c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69"/>
      <c r="AH194" s="69"/>
      <c r="AI194" s="69"/>
      <c r="AJ194" s="77"/>
      <c r="AK194" s="77"/>
      <c r="AL194" s="77"/>
      <c r="AM194" s="77"/>
      <c r="AN194" s="77"/>
      <c r="AO194" s="77"/>
      <c r="AP194" s="77"/>
    </row>
    <row r="195" spans="1:87" ht="12.2" customHeight="1" x14ac:dyDescent="0.25">
      <c r="A195" s="104" t="s">
        <v>339</v>
      </c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55">
        <v>1252</v>
      </c>
      <c r="AH195" s="55"/>
      <c r="AI195" s="55"/>
      <c r="AJ195" s="59"/>
      <c r="AK195" s="59"/>
      <c r="AL195" s="59"/>
      <c r="AM195" s="59"/>
      <c r="AN195" s="59"/>
      <c r="AO195" s="59"/>
      <c r="AP195" s="59"/>
    </row>
    <row r="196" spans="1:87" ht="12.2" customHeight="1" x14ac:dyDescent="0.25">
      <c r="A196" s="70" t="s">
        <v>340</v>
      </c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55">
        <v>1253</v>
      </c>
      <c r="AH196" s="55"/>
      <c r="AI196" s="55"/>
      <c r="AJ196" s="59"/>
      <c r="AK196" s="59"/>
      <c r="AL196" s="59"/>
      <c r="AM196" s="59"/>
      <c r="AN196" s="59"/>
      <c r="AO196" s="59"/>
      <c r="AP196" s="59"/>
    </row>
    <row r="198" spans="1:87" ht="12.2" customHeight="1" x14ac:dyDescent="0.25">
      <c r="A198" s="56" t="s">
        <v>342</v>
      </c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56"/>
      <c r="BJ198" s="56"/>
      <c r="BK198" s="56"/>
      <c r="BL198" s="56"/>
      <c r="BM198" s="56"/>
      <c r="BN198" s="56"/>
      <c r="BO198" s="56"/>
      <c r="BP198" s="56"/>
      <c r="BQ198" s="56"/>
      <c r="BR198" s="56"/>
      <c r="BS198" s="56"/>
      <c r="BT198" s="56"/>
      <c r="BU198" s="56"/>
      <c r="BV198" s="56"/>
      <c r="BW198" s="56"/>
      <c r="BX198" s="56"/>
      <c r="BY198" s="56"/>
      <c r="BZ198" s="56"/>
      <c r="CA198" s="56"/>
      <c r="CB198" s="56"/>
      <c r="CC198" s="56"/>
      <c r="CD198" s="56"/>
      <c r="CE198" s="56"/>
      <c r="CF198" s="56"/>
      <c r="CG198" s="56"/>
      <c r="CH198" s="56"/>
      <c r="CI198" s="56"/>
    </row>
    <row r="199" spans="1:87" ht="12.2" customHeight="1" x14ac:dyDescent="0.25">
      <c r="A199" s="44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</row>
    <row r="200" spans="1:87" ht="12.2" customHeight="1" x14ac:dyDescent="0.25">
      <c r="A200" s="57" t="s">
        <v>343</v>
      </c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 t="s">
        <v>35</v>
      </c>
      <c r="Y200" s="57"/>
      <c r="Z200" s="57"/>
      <c r="AA200" s="57"/>
      <c r="AB200" s="57" t="s">
        <v>344</v>
      </c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  <c r="BF200" s="57"/>
      <c r="BG200" s="57"/>
      <c r="BH200" s="57"/>
      <c r="BI200" s="57"/>
      <c r="BJ200" s="57"/>
      <c r="BK200" s="57"/>
      <c r="BL200" s="57"/>
      <c r="BM200" s="57"/>
      <c r="BN200" s="57"/>
      <c r="BO200" s="57"/>
      <c r="BP200" s="57" t="s">
        <v>345</v>
      </c>
      <c r="BQ200" s="57"/>
      <c r="BR200" s="57"/>
      <c r="BS200" s="57"/>
      <c r="BT200" s="57"/>
      <c r="BU200" s="57"/>
      <c r="BV200" s="57"/>
      <c r="BW200" s="57"/>
      <c r="BX200" s="57"/>
      <c r="BY200" s="57"/>
      <c r="BZ200" s="57"/>
      <c r="CA200" s="57"/>
      <c r="CB200" s="57"/>
      <c r="CC200" s="57"/>
      <c r="CD200" s="57"/>
      <c r="CE200" s="57"/>
      <c r="CF200" s="57"/>
      <c r="CG200" s="57"/>
      <c r="CH200" s="57"/>
      <c r="CI200" s="57"/>
    </row>
    <row r="201" spans="1:87" ht="22.7" customHeight="1" x14ac:dyDescent="0.2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 t="s">
        <v>346</v>
      </c>
      <c r="AC201" s="57"/>
      <c r="AD201" s="57"/>
      <c r="AE201" s="57"/>
      <c r="AF201" s="57"/>
      <c r="AG201" s="57"/>
      <c r="AH201" s="57"/>
      <c r="AI201" s="57"/>
      <c r="AJ201" s="57" t="s">
        <v>347</v>
      </c>
      <c r="AK201" s="57"/>
      <c r="AL201" s="57"/>
      <c r="AM201" s="57"/>
      <c r="AN201" s="57" t="s">
        <v>348</v>
      </c>
      <c r="AO201" s="57"/>
      <c r="AP201" s="57"/>
      <c r="AQ201" s="57"/>
      <c r="AR201" s="57"/>
      <c r="AS201" s="57"/>
      <c r="AT201" s="57"/>
      <c r="AU201" s="57"/>
      <c r="AV201" s="57" t="s">
        <v>349</v>
      </c>
      <c r="AW201" s="57"/>
      <c r="AX201" s="57"/>
      <c r="AY201" s="57"/>
      <c r="AZ201" s="57" t="s">
        <v>350</v>
      </c>
      <c r="BA201" s="57"/>
      <c r="BB201" s="57"/>
      <c r="BC201" s="57"/>
      <c r="BD201" s="57" t="s">
        <v>351</v>
      </c>
      <c r="BE201" s="57"/>
      <c r="BF201" s="57"/>
      <c r="BG201" s="57"/>
      <c r="BH201" s="57" t="s">
        <v>352</v>
      </c>
      <c r="BI201" s="57"/>
      <c r="BJ201" s="57"/>
      <c r="BK201" s="57"/>
      <c r="BL201" s="57"/>
      <c r="BM201" s="57"/>
      <c r="BN201" s="57"/>
      <c r="BO201" s="57"/>
      <c r="BP201" s="57" t="s">
        <v>346</v>
      </c>
      <c r="BQ201" s="57"/>
      <c r="BR201" s="57"/>
      <c r="BS201" s="57"/>
      <c r="BT201" s="57" t="s">
        <v>353</v>
      </c>
      <c r="BU201" s="57"/>
      <c r="BV201" s="57"/>
      <c r="BW201" s="57"/>
      <c r="BX201" s="57" t="s">
        <v>354</v>
      </c>
      <c r="BY201" s="57"/>
      <c r="BZ201" s="57"/>
      <c r="CA201" s="57"/>
      <c r="CB201" s="57" t="s">
        <v>348</v>
      </c>
      <c r="CC201" s="57"/>
      <c r="CD201" s="57"/>
      <c r="CE201" s="57"/>
      <c r="CF201" s="57" t="s">
        <v>352</v>
      </c>
      <c r="CG201" s="57"/>
      <c r="CH201" s="57"/>
      <c r="CI201" s="57"/>
    </row>
    <row r="202" spans="1:87" ht="43.5" customHeight="1" x14ac:dyDescent="0.25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 t="s">
        <v>355</v>
      </c>
      <c r="AC202" s="57"/>
      <c r="AD202" s="57"/>
      <c r="AE202" s="57"/>
      <c r="AF202" s="57" t="s">
        <v>356</v>
      </c>
      <c r="AG202" s="57"/>
      <c r="AH202" s="57"/>
      <c r="AI202" s="57"/>
      <c r="AJ202" s="57"/>
      <c r="AK202" s="57"/>
      <c r="AL202" s="57"/>
      <c r="AM202" s="57"/>
      <c r="AN202" s="57" t="s">
        <v>355</v>
      </c>
      <c r="AO202" s="57"/>
      <c r="AP202" s="57"/>
      <c r="AQ202" s="57"/>
      <c r="AR202" s="57" t="s">
        <v>356</v>
      </c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 t="s">
        <v>355</v>
      </c>
      <c r="BI202" s="57"/>
      <c r="BJ202" s="57"/>
      <c r="BK202" s="57"/>
      <c r="BL202" s="57" t="s">
        <v>356</v>
      </c>
      <c r="BM202" s="57"/>
      <c r="BN202" s="57"/>
      <c r="BO202" s="57"/>
      <c r="BP202" s="57"/>
      <c r="BQ202" s="57"/>
      <c r="BR202" s="57"/>
      <c r="BS202" s="57"/>
      <c r="BT202" s="57"/>
      <c r="BU202" s="57"/>
      <c r="BV202" s="57"/>
      <c r="BW202" s="57"/>
      <c r="BX202" s="57"/>
      <c r="BY202" s="57"/>
      <c r="BZ202" s="57"/>
      <c r="CA202" s="57"/>
      <c r="CB202" s="57"/>
      <c r="CC202" s="57"/>
      <c r="CD202" s="57"/>
      <c r="CE202" s="57"/>
      <c r="CF202" s="57"/>
      <c r="CG202" s="57"/>
      <c r="CH202" s="57"/>
      <c r="CI202" s="57"/>
    </row>
    <row r="203" spans="1:87" ht="12.2" customHeight="1" x14ac:dyDescent="0.25">
      <c r="A203" s="117">
        <v>1</v>
      </c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>
        <v>2</v>
      </c>
      <c r="Y203" s="117"/>
      <c r="Z203" s="117"/>
      <c r="AA203" s="117"/>
      <c r="AB203" s="117">
        <v>3</v>
      </c>
      <c r="AC203" s="117"/>
      <c r="AD203" s="117"/>
      <c r="AE203" s="117"/>
      <c r="AF203" s="117">
        <v>4</v>
      </c>
      <c r="AG203" s="117"/>
      <c r="AH203" s="117"/>
      <c r="AI203" s="117"/>
      <c r="AJ203" s="117">
        <v>5</v>
      </c>
      <c r="AK203" s="117"/>
      <c r="AL203" s="117"/>
      <c r="AM203" s="117"/>
      <c r="AN203" s="117">
        <v>6</v>
      </c>
      <c r="AO203" s="117"/>
      <c r="AP203" s="117"/>
      <c r="AQ203" s="117"/>
      <c r="AR203" s="117">
        <v>7</v>
      </c>
      <c r="AS203" s="117"/>
      <c r="AT203" s="117"/>
      <c r="AU203" s="117"/>
      <c r="AV203" s="117">
        <v>8</v>
      </c>
      <c r="AW203" s="117"/>
      <c r="AX203" s="117"/>
      <c r="AY203" s="117"/>
      <c r="AZ203" s="117">
        <v>9</v>
      </c>
      <c r="BA203" s="117"/>
      <c r="BB203" s="117"/>
      <c r="BC203" s="117"/>
      <c r="BD203" s="117">
        <v>10</v>
      </c>
      <c r="BE203" s="117"/>
      <c r="BF203" s="117"/>
      <c r="BG203" s="117"/>
      <c r="BH203" s="117">
        <v>11</v>
      </c>
      <c r="BI203" s="117"/>
      <c r="BJ203" s="117"/>
      <c r="BK203" s="117"/>
      <c r="BL203" s="117">
        <v>12</v>
      </c>
      <c r="BM203" s="117"/>
      <c r="BN203" s="117"/>
      <c r="BO203" s="117"/>
      <c r="BP203" s="117">
        <v>13</v>
      </c>
      <c r="BQ203" s="117"/>
      <c r="BR203" s="117"/>
      <c r="BS203" s="117"/>
      <c r="BT203" s="117">
        <v>14</v>
      </c>
      <c r="BU203" s="117"/>
      <c r="BV203" s="117"/>
      <c r="BW203" s="117"/>
      <c r="BX203" s="117">
        <v>15</v>
      </c>
      <c r="BY203" s="117"/>
      <c r="BZ203" s="117"/>
      <c r="CA203" s="117"/>
      <c r="CB203" s="117">
        <v>16</v>
      </c>
      <c r="CC203" s="117"/>
      <c r="CD203" s="117"/>
      <c r="CE203" s="117"/>
      <c r="CF203" s="117">
        <v>17</v>
      </c>
      <c r="CG203" s="117"/>
      <c r="CH203" s="117"/>
      <c r="CI203" s="117"/>
    </row>
    <row r="204" spans="1:87" ht="24" customHeight="1" x14ac:dyDescent="0.25">
      <c r="A204" s="118" t="s">
        <v>357</v>
      </c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55">
        <v>1410</v>
      </c>
      <c r="Y204" s="55"/>
      <c r="Z204" s="55"/>
      <c r="AA204" s="55"/>
      <c r="AB204" s="61">
        <f>SUM(AB206:AE210)</f>
        <v>0</v>
      </c>
      <c r="AC204" s="61"/>
      <c r="AD204" s="61"/>
      <c r="AE204" s="61"/>
      <c r="AF204" s="61">
        <f>SUM(AF206:AI210)</f>
        <v>0</v>
      </c>
      <c r="AG204" s="61"/>
      <c r="AH204" s="61"/>
      <c r="AI204" s="61"/>
      <c r="AJ204" s="61">
        <f>SUM(AJ206:AM210)</f>
        <v>0</v>
      </c>
      <c r="AK204" s="61"/>
      <c r="AL204" s="61"/>
      <c r="AM204" s="61"/>
      <c r="AN204" s="61">
        <f>SUM(AN206:AQ210)</f>
        <v>0</v>
      </c>
      <c r="AO204" s="61"/>
      <c r="AP204" s="61"/>
      <c r="AQ204" s="61"/>
      <c r="AR204" s="61">
        <f>SUM(AR206:AU210)</f>
        <v>0</v>
      </c>
      <c r="AS204" s="61"/>
      <c r="AT204" s="61"/>
      <c r="AU204" s="61"/>
      <c r="AV204" s="61">
        <f>SUM(AV206:AY210)</f>
        <v>0</v>
      </c>
      <c r="AW204" s="61"/>
      <c r="AX204" s="61"/>
      <c r="AY204" s="61"/>
      <c r="AZ204" s="61">
        <f>SUM(AZ206:BC210)</f>
        <v>0</v>
      </c>
      <c r="BA204" s="61"/>
      <c r="BB204" s="61"/>
      <c r="BC204" s="61"/>
      <c r="BD204" s="61">
        <f>SUM(BD206:BG210)</f>
        <v>0</v>
      </c>
      <c r="BE204" s="61"/>
      <c r="BF204" s="61"/>
      <c r="BG204" s="61"/>
      <c r="BH204" s="61">
        <f>SUM(BH206:BK210)</f>
        <v>0</v>
      </c>
      <c r="BI204" s="61"/>
      <c r="BJ204" s="61"/>
      <c r="BK204" s="61"/>
      <c r="BL204" s="61">
        <f>SUM(BL206:BO210)</f>
        <v>0</v>
      </c>
      <c r="BM204" s="61"/>
      <c r="BN204" s="61"/>
      <c r="BO204" s="61"/>
      <c r="BP204" s="61">
        <f>SUM(BP206:BS210)</f>
        <v>0</v>
      </c>
      <c r="BQ204" s="61"/>
      <c r="BR204" s="61"/>
      <c r="BS204" s="61"/>
      <c r="BT204" s="61">
        <f>SUM(BT206:BW210)</f>
        <v>0</v>
      </c>
      <c r="BU204" s="61"/>
      <c r="BV204" s="61"/>
      <c r="BW204" s="61"/>
      <c r="BX204" s="61">
        <f>SUM(BX206:CA210)</f>
        <v>0</v>
      </c>
      <c r="BY204" s="61"/>
      <c r="BZ204" s="61"/>
      <c r="CA204" s="61"/>
      <c r="CB204" s="61">
        <f>SUM(CB206:CE210)</f>
        <v>0</v>
      </c>
      <c r="CC204" s="61"/>
      <c r="CD204" s="61"/>
      <c r="CE204" s="61"/>
      <c r="CF204" s="61">
        <f>SUM(CF206:CI210)</f>
        <v>0</v>
      </c>
      <c r="CG204" s="61"/>
      <c r="CH204" s="61"/>
      <c r="CI204" s="61"/>
    </row>
    <row r="205" spans="1:87" ht="12.2" customHeight="1" x14ac:dyDescent="0.25">
      <c r="A205" s="119" t="s">
        <v>358</v>
      </c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55"/>
      <c r="Y205" s="55"/>
      <c r="Z205" s="55"/>
      <c r="AA205" s="55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61"/>
      <c r="CC205" s="61"/>
      <c r="CD205" s="61"/>
      <c r="CE205" s="61"/>
      <c r="CF205" s="61"/>
      <c r="CG205" s="61"/>
      <c r="CH205" s="61"/>
      <c r="CI205" s="61"/>
    </row>
    <row r="206" spans="1:87" ht="12.2" customHeight="1" x14ac:dyDescent="0.25">
      <c r="A206" s="120" t="s">
        <v>359</v>
      </c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55">
        <v>1411</v>
      </c>
      <c r="Y206" s="55"/>
      <c r="Z206" s="55"/>
      <c r="AA206" s="55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61">
        <f>AB206+AJ206-AN206-AZ206+BD206</f>
        <v>0</v>
      </c>
      <c r="BI206" s="61"/>
      <c r="BJ206" s="61"/>
      <c r="BK206" s="61"/>
      <c r="BL206" s="61">
        <f>AF206-AR206+AV206</f>
        <v>0</v>
      </c>
      <c r="BM206" s="61"/>
      <c r="BN206" s="61"/>
      <c r="BO206" s="61"/>
      <c r="BP206" s="59"/>
      <c r="BQ206" s="59"/>
      <c r="BR206" s="59"/>
      <c r="BS206" s="59"/>
      <c r="BT206" s="59"/>
      <c r="BU206" s="59"/>
      <c r="BV206" s="59"/>
      <c r="BW206" s="59"/>
      <c r="BX206" s="59"/>
      <c r="BY206" s="59"/>
      <c r="BZ206" s="59"/>
      <c r="CA206" s="59"/>
      <c r="CB206" s="59"/>
      <c r="CC206" s="59"/>
      <c r="CD206" s="59"/>
      <c r="CE206" s="59"/>
      <c r="CF206" s="61">
        <f>BP206+BT206+BX206-CB206</f>
        <v>0</v>
      </c>
      <c r="CG206" s="61"/>
      <c r="CH206" s="61"/>
      <c r="CI206" s="61"/>
    </row>
    <row r="207" spans="1:87" ht="12.2" customHeight="1" x14ac:dyDescent="0.25">
      <c r="A207" s="120" t="s">
        <v>360</v>
      </c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55">
        <v>1412</v>
      </c>
      <c r="Y207" s="55"/>
      <c r="Z207" s="55"/>
      <c r="AA207" s="55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  <c r="BH207" s="61">
        <f>AB207+AJ207-AN207-AZ207+BD207</f>
        <v>0</v>
      </c>
      <c r="BI207" s="61"/>
      <c r="BJ207" s="61"/>
      <c r="BK207" s="61"/>
      <c r="BL207" s="61">
        <f>AF207-AR207+AV207</f>
        <v>0</v>
      </c>
      <c r="BM207" s="61"/>
      <c r="BN207" s="61"/>
      <c r="BO207" s="61"/>
      <c r="BP207" s="59"/>
      <c r="BQ207" s="59"/>
      <c r="BR207" s="59"/>
      <c r="BS207" s="59"/>
      <c r="BT207" s="59"/>
      <c r="BU207" s="59"/>
      <c r="BV207" s="59"/>
      <c r="BW207" s="59"/>
      <c r="BX207" s="59"/>
      <c r="BY207" s="59"/>
      <c r="BZ207" s="59"/>
      <c r="CA207" s="59"/>
      <c r="CB207" s="59"/>
      <c r="CC207" s="59"/>
      <c r="CD207" s="59"/>
      <c r="CE207" s="59"/>
      <c r="CF207" s="61">
        <f>BP207+BT207+BX207-CB207</f>
        <v>0</v>
      </c>
      <c r="CG207" s="61"/>
      <c r="CH207" s="61"/>
      <c r="CI207" s="61"/>
    </row>
    <row r="208" spans="1:87" ht="12.2" customHeight="1" x14ac:dyDescent="0.25">
      <c r="A208" s="120" t="s">
        <v>361</v>
      </c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55">
        <v>1413</v>
      </c>
      <c r="Y208" s="55"/>
      <c r="Z208" s="55"/>
      <c r="AA208" s="55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61">
        <f>AB208+AJ208-AN208-AZ208+BD208</f>
        <v>0</v>
      </c>
      <c r="BI208" s="61"/>
      <c r="BJ208" s="61"/>
      <c r="BK208" s="61"/>
      <c r="BL208" s="61">
        <f>AF208-AR208+AV208</f>
        <v>0</v>
      </c>
      <c r="BM208" s="61"/>
      <c r="BN208" s="61"/>
      <c r="BO208" s="61"/>
      <c r="BP208" s="59"/>
      <c r="BQ208" s="59"/>
      <c r="BR208" s="59"/>
      <c r="BS208" s="59"/>
      <c r="BT208" s="59"/>
      <c r="BU208" s="59"/>
      <c r="BV208" s="59"/>
      <c r="BW208" s="59"/>
      <c r="BX208" s="59"/>
      <c r="BY208" s="59"/>
      <c r="BZ208" s="59"/>
      <c r="CA208" s="59"/>
      <c r="CB208" s="59"/>
      <c r="CC208" s="59"/>
      <c r="CD208" s="59"/>
      <c r="CE208" s="59"/>
      <c r="CF208" s="61">
        <f>BP208+BT208+BX208-CB208</f>
        <v>0</v>
      </c>
      <c r="CG208" s="61"/>
      <c r="CH208" s="61"/>
      <c r="CI208" s="61"/>
    </row>
    <row r="209" spans="1:87" ht="12.2" customHeight="1" x14ac:dyDescent="0.25">
      <c r="A209" s="120"/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55">
        <v>1414</v>
      </c>
      <c r="Y209" s="55"/>
      <c r="Z209" s="55"/>
      <c r="AA209" s="55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61">
        <f>AB209+AJ209-AN209-AZ209+BD209</f>
        <v>0</v>
      </c>
      <c r="BI209" s="61"/>
      <c r="BJ209" s="61"/>
      <c r="BK209" s="61"/>
      <c r="BL209" s="61">
        <f>AF209-AR209+AV209</f>
        <v>0</v>
      </c>
      <c r="BM209" s="61"/>
      <c r="BN209" s="61"/>
      <c r="BO209" s="61"/>
      <c r="BP209" s="59"/>
      <c r="BQ209" s="59"/>
      <c r="BR209" s="59"/>
      <c r="BS209" s="59"/>
      <c r="BT209" s="59"/>
      <c r="BU209" s="59"/>
      <c r="BV209" s="59"/>
      <c r="BW209" s="59"/>
      <c r="BX209" s="59"/>
      <c r="BY209" s="59"/>
      <c r="BZ209" s="59"/>
      <c r="CA209" s="59"/>
      <c r="CB209" s="59"/>
      <c r="CC209" s="59"/>
      <c r="CD209" s="59"/>
      <c r="CE209" s="59"/>
      <c r="CF209" s="61">
        <f>BP209+BT209+BX209-CB209</f>
        <v>0</v>
      </c>
      <c r="CG209" s="61"/>
      <c r="CH209" s="61"/>
      <c r="CI209" s="61"/>
    </row>
    <row r="210" spans="1:87" ht="12.2" customHeight="1" x14ac:dyDescent="0.25">
      <c r="A210" s="120" t="s">
        <v>362</v>
      </c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55">
        <v>1415</v>
      </c>
      <c r="Y210" s="55"/>
      <c r="Z210" s="55"/>
      <c r="AA210" s="55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61">
        <f>AB210+AJ210-AN210-AZ210+BD210</f>
        <v>0</v>
      </c>
      <c r="BI210" s="61"/>
      <c r="BJ210" s="61"/>
      <c r="BK210" s="61"/>
      <c r="BL210" s="61">
        <f>AF210-AR210+AV210</f>
        <v>0</v>
      </c>
      <c r="BM210" s="61"/>
      <c r="BN210" s="61"/>
      <c r="BO210" s="61"/>
      <c r="BP210" s="59"/>
      <c r="BQ210" s="59"/>
      <c r="BR210" s="59"/>
      <c r="BS210" s="59"/>
      <c r="BT210" s="59"/>
      <c r="BU210" s="59"/>
      <c r="BV210" s="59"/>
      <c r="BW210" s="59"/>
      <c r="BX210" s="59"/>
      <c r="BY210" s="59"/>
      <c r="BZ210" s="59"/>
      <c r="CA210" s="59"/>
      <c r="CB210" s="59"/>
      <c r="CC210" s="59"/>
      <c r="CD210" s="59"/>
      <c r="CE210" s="59"/>
      <c r="CF210" s="61">
        <f>BP210+BT210+BX210-CB210</f>
        <v>0</v>
      </c>
      <c r="CG210" s="61"/>
      <c r="CH210" s="61"/>
      <c r="CI210" s="61"/>
    </row>
    <row r="211" spans="1:87" ht="24" customHeight="1" x14ac:dyDescent="0.25">
      <c r="A211" s="118" t="s">
        <v>363</v>
      </c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55">
        <v>1420</v>
      </c>
      <c r="Y211" s="55"/>
      <c r="Z211" s="55"/>
      <c r="AA211" s="55"/>
      <c r="AB211" s="61">
        <f>SUM(AB213:AE216)</f>
        <v>0</v>
      </c>
      <c r="AC211" s="61"/>
      <c r="AD211" s="61"/>
      <c r="AE211" s="61"/>
      <c r="AF211" s="59" t="s">
        <v>168</v>
      </c>
      <c r="AG211" s="59"/>
      <c r="AH211" s="59"/>
      <c r="AI211" s="59"/>
      <c r="AJ211" s="61">
        <f>SUM(AJ213:AM216)</f>
        <v>0</v>
      </c>
      <c r="AK211" s="61"/>
      <c r="AL211" s="61"/>
      <c r="AM211" s="61"/>
      <c r="AN211" s="61">
        <f>SUM(AN213:AQ216)</f>
        <v>0</v>
      </c>
      <c r="AO211" s="61"/>
      <c r="AP211" s="61"/>
      <c r="AQ211" s="61"/>
      <c r="AR211" s="59" t="s">
        <v>168</v>
      </c>
      <c r="AS211" s="59"/>
      <c r="AT211" s="59"/>
      <c r="AU211" s="59"/>
      <c r="AV211" s="59" t="s">
        <v>168</v>
      </c>
      <c r="AW211" s="59"/>
      <c r="AX211" s="59"/>
      <c r="AY211" s="59"/>
      <c r="AZ211" s="61">
        <f>SUM(AZ213:BC216)</f>
        <v>0</v>
      </c>
      <c r="BA211" s="61"/>
      <c r="BB211" s="61"/>
      <c r="BC211" s="61"/>
      <c r="BD211" s="61">
        <f>SUM(BD213:BG216)</f>
        <v>0</v>
      </c>
      <c r="BE211" s="61"/>
      <c r="BF211" s="61"/>
      <c r="BG211" s="61"/>
      <c r="BH211" s="61">
        <f>SUM(BH213:BK216)</f>
        <v>0</v>
      </c>
      <c r="BI211" s="61"/>
      <c r="BJ211" s="61"/>
      <c r="BK211" s="61"/>
      <c r="BL211" s="59" t="s">
        <v>168</v>
      </c>
      <c r="BM211" s="59"/>
      <c r="BN211" s="59"/>
      <c r="BO211" s="59"/>
      <c r="BP211" s="61">
        <f>SUM(BP213:BS216)</f>
        <v>0</v>
      </c>
      <c r="BQ211" s="61"/>
      <c r="BR211" s="61"/>
      <c r="BS211" s="61"/>
      <c r="BT211" s="61">
        <f>SUM(BT213:BW216)</f>
        <v>0</v>
      </c>
      <c r="BU211" s="61"/>
      <c r="BV211" s="61"/>
      <c r="BW211" s="61"/>
      <c r="BX211" s="61">
        <f>SUM(BX213:CA216)</f>
        <v>0</v>
      </c>
      <c r="BY211" s="61"/>
      <c r="BZ211" s="61"/>
      <c r="CA211" s="61"/>
      <c r="CB211" s="61">
        <f>SUM(CB213:CE216)</f>
        <v>0</v>
      </c>
      <c r="CC211" s="61"/>
      <c r="CD211" s="61"/>
      <c r="CE211" s="61"/>
      <c r="CF211" s="61">
        <f>SUM(CF213:CI216)</f>
        <v>0</v>
      </c>
      <c r="CG211" s="61"/>
      <c r="CH211" s="61"/>
      <c r="CI211" s="61"/>
    </row>
    <row r="212" spans="1:87" ht="12.2" customHeight="1" x14ac:dyDescent="0.25">
      <c r="A212" s="119" t="s">
        <v>364</v>
      </c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55"/>
      <c r="Y212" s="55"/>
      <c r="Z212" s="55"/>
      <c r="AA212" s="55"/>
      <c r="AB212" s="61"/>
      <c r="AC212" s="61"/>
      <c r="AD212" s="61"/>
      <c r="AE212" s="61"/>
      <c r="AF212" s="59"/>
      <c r="AG212" s="59"/>
      <c r="AH212" s="59"/>
      <c r="AI212" s="59"/>
      <c r="AJ212" s="61"/>
      <c r="AK212" s="61"/>
      <c r="AL212" s="61"/>
      <c r="AM212" s="61"/>
      <c r="AN212" s="61"/>
      <c r="AO212" s="61"/>
      <c r="AP212" s="61"/>
      <c r="AQ212" s="61"/>
      <c r="AR212" s="59"/>
      <c r="AS212" s="59"/>
      <c r="AT212" s="59"/>
      <c r="AU212" s="59"/>
      <c r="AV212" s="59"/>
      <c r="AW212" s="59"/>
      <c r="AX212" s="59"/>
      <c r="AY212" s="59"/>
      <c r="AZ212" s="61"/>
      <c r="BA212" s="61"/>
      <c r="BB212" s="61"/>
      <c r="BC212" s="61"/>
      <c r="BD212" s="61"/>
      <c r="BE212" s="61"/>
      <c r="BF212" s="61"/>
      <c r="BG212" s="61"/>
      <c r="BH212" s="61"/>
      <c r="BI212" s="61"/>
      <c r="BJ212" s="61"/>
      <c r="BK212" s="61"/>
      <c r="BL212" s="59"/>
      <c r="BM212" s="59"/>
      <c r="BN212" s="59"/>
      <c r="BO212" s="59"/>
      <c r="BP212" s="61"/>
      <c r="BQ212" s="61"/>
      <c r="BR212" s="61"/>
      <c r="BS212" s="61"/>
      <c r="BT212" s="61"/>
      <c r="BU212" s="61"/>
      <c r="BV212" s="61"/>
      <c r="BW212" s="61"/>
      <c r="BX212" s="61"/>
      <c r="BY212" s="61"/>
      <c r="BZ212" s="61"/>
      <c r="CA212" s="61"/>
      <c r="CB212" s="61"/>
      <c r="CC212" s="61"/>
      <c r="CD212" s="61"/>
      <c r="CE212" s="61"/>
      <c r="CF212" s="61"/>
      <c r="CG212" s="61"/>
      <c r="CH212" s="61"/>
      <c r="CI212" s="61"/>
    </row>
    <row r="213" spans="1:87" ht="12.2" customHeight="1" x14ac:dyDescent="0.25">
      <c r="A213" s="120" t="s">
        <v>365</v>
      </c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55">
        <v>1421</v>
      </c>
      <c r="Y213" s="55"/>
      <c r="Z213" s="55"/>
      <c r="AA213" s="55"/>
      <c r="AB213" s="59"/>
      <c r="AC213" s="59"/>
      <c r="AD213" s="59"/>
      <c r="AE213" s="59"/>
      <c r="AF213" s="59" t="s">
        <v>168</v>
      </c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 t="s">
        <v>168</v>
      </c>
      <c r="AS213" s="59"/>
      <c r="AT213" s="59"/>
      <c r="AU213" s="59"/>
      <c r="AV213" s="59" t="s">
        <v>168</v>
      </c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61">
        <f>AB213+AJ213-AN213-AZ213+BD213</f>
        <v>0</v>
      </c>
      <c r="BI213" s="61"/>
      <c r="BJ213" s="61"/>
      <c r="BK213" s="61"/>
      <c r="BL213" s="59" t="s">
        <v>168</v>
      </c>
      <c r="BM213" s="59"/>
      <c r="BN213" s="59"/>
      <c r="BO213" s="59"/>
      <c r="BP213" s="59"/>
      <c r="BQ213" s="59"/>
      <c r="BR213" s="59"/>
      <c r="BS213" s="59"/>
      <c r="BT213" s="59"/>
      <c r="BU213" s="59"/>
      <c r="BV213" s="59"/>
      <c r="BW213" s="59"/>
      <c r="BX213" s="59"/>
      <c r="BY213" s="59"/>
      <c r="BZ213" s="59"/>
      <c r="CA213" s="59"/>
      <c r="CB213" s="59"/>
      <c r="CC213" s="59"/>
      <c r="CD213" s="59"/>
      <c r="CE213" s="59"/>
      <c r="CF213" s="61">
        <f>BP213+BT213+BX213-CB213</f>
        <v>0</v>
      </c>
      <c r="CG213" s="61"/>
      <c r="CH213" s="61"/>
      <c r="CI213" s="61"/>
    </row>
    <row r="214" spans="1:87" ht="12.2" customHeight="1" x14ac:dyDescent="0.25">
      <c r="A214" s="120" t="s">
        <v>366</v>
      </c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55">
        <v>1422</v>
      </c>
      <c r="Y214" s="55"/>
      <c r="Z214" s="55"/>
      <c r="AA214" s="55"/>
      <c r="AB214" s="59"/>
      <c r="AC214" s="59"/>
      <c r="AD214" s="59"/>
      <c r="AE214" s="59"/>
      <c r="AF214" s="59" t="s">
        <v>168</v>
      </c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 t="s">
        <v>168</v>
      </c>
      <c r="AS214" s="59"/>
      <c r="AT214" s="59"/>
      <c r="AU214" s="59"/>
      <c r="AV214" s="59" t="s">
        <v>168</v>
      </c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61">
        <f>AB214+AJ214-AN214-AZ214+BD214</f>
        <v>0</v>
      </c>
      <c r="BI214" s="61"/>
      <c r="BJ214" s="61"/>
      <c r="BK214" s="61"/>
      <c r="BL214" s="59" t="s">
        <v>168</v>
      </c>
      <c r="BM214" s="59"/>
      <c r="BN214" s="59"/>
      <c r="BO214" s="59"/>
      <c r="BP214" s="59"/>
      <c r="BQ214" s="59"/>
      <c r="BR214" s="59"/>
      <c r="BS214" s="59"/>
      <c r="BT214" s="59"/>
      <c r="BU214" s="59"/>
      <c r="BV214" s="59"/>
      <c r="BW214" s="59"/>
      <c r="BX214" s="59"/>
      <c r="BY214" s="59"/>
      <c r="BZ214" s="59"/>
      <c r="CA214" s="59"/>
      <c r="CB214" s="59"/>
      <c r="CC214" s="59"/>
      <c r="CD214" s="59"/>
      <c r="CE214" s="59"/>
      <c r="CF214" s="61">
        <f>BP214+BT214+BX214-CB214</f>
        <v>0</v>
      </c>
      <c r="CG214" s="61"/>
      <c r="CH214" s="61"/>
      <c r="CI214" s="61"/>
    </row>
    <row r="215" spans="1:87" ht="12.2" customHeight="1" x14ac:dyDescent="0.25">
      <c r="A215" s="120"/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55">
        <v>1423</v>
      </c>
      <c r="Y215" s="55"/>
      <c r="Z215" s="55"/>
      <c r="AA215" s="55"/>
      <c r="AB215" s="59"/>
      <c r="AC215" s="59"/>
      <c r="AD215" s="59"/>
      <c r="AE215" s="59"/>
      <c r="AF215" s="59" t="s">
        <v>168</v>
      </c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 t="s">
        <v>168</v>
      </c>
      <c r="AS215" s="59"/>
      <c r="AT215" s="59"/>
      <c r="AU215" s="59"/>
      <c r="AV215" s="59" t="s">
        <v>168</v>
      </c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61">
        <f>AB215+AJ215-AN215-AZ215+BD215</f>
        <v>0</v>
      </c>
      <c r="BI215" s="61"/>
      <c r="BJ215" s="61"/>
      <c r="BK215" s="61"/>
      <c r="BL215" s="59" t="s">
        <v>168</v>
      </c>
      <c r="BM215" s="59"/>
      <c r="BN215" s="59"/>
      <c r="BO215" s="59"/>
      <c r="BP215" s="59"/>
      <c r="BQ215" s="59"/>
      <c r="BR215" s="59"/>
      <c r="BS215" s="59"/>
      <c r="BT215" s="59"/>
      <c r="BU215" s="59"/>
      <c r="BV215" s="59"/>
      <c r="BW215" s="59"/>
      <c r="BX215" s="59"/>
      <c r="BY215" s="59"/>
      <c r="BZ215" s="59"/>
      <c r="CA215" s="59"/>
      <c r="CB215" s="59"/>
      <c r="CC215" s="59"/>
      <c r="CD215" s="59"/>
      <c r="CE215" s="59"/>
      <c r="CF215" s="61">
        <f>BP215+BT215+BX215-CB215</f>
        <v>0</v>
      </c>
      <c r="CG215" s="61"/>
      <c r="CH215" s="61"/>
      <c r="CI215" s="61"/>
    </row>
    <row r="216" spans="1:87" ht="12.2" customHeight="1" x14ac:dyDescent="0.25">
      <c r="A216" s="120" t="s">
        <v>367</v>
      </c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55">
        <v>1424</v>
      </c>
      <c r="Y216" s="55"/>
      <c r="Z216" s="55"/>
      <c r="AA216" s="55"/>
      <c r="AB216" s="59"/>
      <c r="AC216" s="59"/>
      <c r="AD216" s="59"/>
      <c r="AE216" s="59"/>
      <c r="AF216" s="59" t="s">
        <v>168</v>
      </c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 t="s">
        <v>168</v>
      </c>
      <c r="AS216" s="59"/>
      <c r="AT216" s="59"/>
      <c r="AU216" s="59"/>
      <c r="AV216" s="59" t="s">
        <v>168</v>
      </c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61">
        <f>AB216+AJ216-AN216-AZ216+BD216</f>
        <v>0</v>
      </c>
      <c r="BI216" s="61"/>
      <c r="BJ216" s="61"/>
      <c r="BK216" s="61"/>
      <c r="BL216" s="59" t="s">
        <v>168</v>
      </c>
      <c r="BM216" s="59"/>
      <c r="BN216" s="59"/>
      <c r="BO216" s="59"/>
      <c r="BP216" s="59"/>
      <c r="BQ216" s="59"/>
      <c r="BR216" s="59"/>
      <c r="BS216" s="59"/>
      <c r="BT216" s="59"/>
      <c r="BU216" s="59"/>
      <c r="BV216" s="59"/>
      <c r="BW216" s="59"/>
      <c r="BX216" s="59"/>
      <c r="BY216" s="59"/>
      <c r="BZ216" s="59"/>
      <c r="CA216" s="59"/>
      <c r="CB216" s="59"/>
      <c r="CC216" s="59"/>
      <c r="CD216" s="59"/>
      <c r="CE216" s="59"/>
      <c r="CF216" s="61">
        <f>BP216+BT216+BX216-CB216</f>
        <v>0</v>
      </c>
      <c r="CG216" s="61"/>
      <c r="CH216" s="61"/>
      <c r="CI216" s="61"/>
    </row>
    <row r="217" spans="1:87" ht="12.2" customHeight="1" x14ac:dyDescent="0.25">
      <c r="A217" s="120" t="s">
        <v>61</v>
      </c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55">
        <v>1430</v>
      </c>
      <c r="Y217" s="55"/>
      <c r="Z217" s="55"/>
      <c r="AA217" s="55"/>
      <c r="AB217" s="61">
        <f>AB204+AB211</f>
        <v>0</v>
      </c>
      <c r="AC217" s="61"/>
      <c r="AD217" s="61"/>
      <c r="AE217" s="61"/>
      <c r="AF217" s="61">
        <f>AF204</f>
        <v>0</v>
      </c>
      <c r="AG217" s="61"/>
      <c r="AH217" s="61"/>
      <c r="AI217" s="61"/>
      <c r="AJ217" s="61">
        <f>AJ204+AJ211</f>
        <v>0</v>
      </c>
      <c r="AK217" s="61"/>
      <c r="AL217" s="61"/>
      <c r="AM217" s="61"/>
      <c r="AN217" s="61">
        <f>AN204+AN211</f>
        <v>0</v>
      </c>
      <c r="AO217" s="61"/>
      <c r="AP217" s="61"/>
      <c r="AQ217" s="61"/>
      <c r="AR217" s="61">
        <f>AR204</f>
        <v>0</v>
      </c>
      <c r="AS217" s="61"/>
      <c r="AT217" s="61"/>
      <c r="AU217" s="61"/>
      <c r="AV217" s="61">
        <f>AV204</f>
        <v>0</v>
      </c>
      <c r="AW217" s="61"/>
      <c r="AX217" s="61"/>
      <c r="AY217" s="61"/>
      <c r="AZ217" s="61">
        <f>AZ204+AZ211</f>
        <v>0</v>
      </c>
      <c r="BA217" s="61"/>
      <c r="BB217" s="61"/>
      <c r="BC217" s="61"/>
      <c r="BD217" s="61">
        <f>BD204+BD211</f>
        <v>0</v>
      </c>
      <c r="BE217" s="61"/>
      <c r="BF217" s="61"/>
      <c r="BG217" s="61"/>
      <c r="BH217" s="61">
        <f>BH204+BH211</f>
        <v>0</v>
      </c>
      <c r="BI217" s="61"/>
      <c r="BJ217" s="61"/>
      <c r="BK217" s="61"/>
      <c r="BL217" s="61">
        <f>BL204</f>
        <v>0</v>
      </c>
      <c r="BM217" s="61"/>
      <c r="BN217" s="61"/>
      <c r="BO217" s="61"/>
      <c r="BP217" s="61">
        <f>BP204+BP211</f>
        <v>0</v>
      </c>
      <c r="BQ217" s="61"/>
      <c r="BR217" s="61"/>
      <c r="BS217" s="61"/>
      <c r="BT217" s="61">
        <f>BT204+BT211</f>
        <v>0</v>
      </c>
      <c r="BU217" s="61"/>
      <c r="BV217" s="61"/>
      <c r="BW217" s="61"/>
      <c r="BX217" s="61">
        <f>BX204+BX211</f>
        <v>0</v>
      </c>
      <c r="BY217" s="61"/>
      <c r="BZ217" s="61"/>
      <c r="CA217" s="61"/>
      <c r="CB217" s="61">
        <f>CB204+CB211</f>
        <v>0</v>
      </c>
      <c r="CC217" s="61"/>
      <c r="CD217" s="61"/>
      <c r="CE217" s="61"/>
      <c r="CF217" s="61">
        <f>CF204+CF211</f>
        <v>0</v>
      </c>
      <c r="CG217" s="61"/>
      <c r="CH217" s="61"/>
      <c r="CI217" s="61"/>
    </row>
    <row r="219" spans="1:87" ht="12.2" customHeight="1" x14ac:dyDescent="0.25">
      <c r="A219" s="65" t="s">
        <v>368</v>
      </c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 t="s">
        <v>369</v>
      </c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  <c r="BG219" s="65"/>
      <c r="BH219" s="121" t="s">
        <v>370</v>
      </c>
      <c r="BI219" s="121"/>
      <c r="BJ219" s="121"/>
      <c r="BK219" s="121"/>
      <c r="BL219" s="121"/>
      <c r="BM219" s="122"/>
      <c r="BN219" s="122"/>
      <c r="BO219" s="122"/>
      <c r="BP219" s="122"/>
      <c r="BQ219" s="122"/>
      <c r="BR219" s="122"/>
      <c r="BS219" s="122"/>
      <c r="BT219" s="122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</row>
    <row r="220" spans="1:87" ht="24.75" customHeight="1" x14ac:dyDescent="0.25">
      <c r="A220" s="65" t="s">
        <v>371</v>
      </c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 t="s">
        <v>372</v>
      </c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121" t="s">
        <v>373</v>
      </c>
      <c r="BI220" s="121"/>
      <c r="BJ220" s="121"/>
      <c r="BK220" s="121"/>
      <c r="BL220" s="121"/>
      <c r="BM220" s="123"/>
      <c r="BN220" s="123"/>
      <c r="BO220" s="123"/>
      <c r="BP220" s="123"/>
      <c r="BQ220" s="123"/>
      <c r="BR220" s="123"/>
      <c r="BS220" s="123"/>
      <c r="BT220" s="123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</row>
    <row r="221" spans="1:87" ht="24.75" customHeight="1" x14ac:dyDescent="0.25">
      <c r="A221" s="65" t="s">
        <v>374</v>
      </c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 t="s">
        <v>375</v>
      </c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121" t="s">
        <v>376</v>
      </c>
      <c r="BI221" s="121"/>
      <c r="BJ221" s="121"/>
      <c r="BK221" s="121"/>
      <c r="BL221" s="121"/>
      <c r="BM221" s="122"/>
      <c r="BN221" s="122"/>
      <c r="BO221" s="122"/>
      <c r="BP221" s="122"/>
      <c r="BQ221" s="122"/>
      <c r="BR221" s="122"/>
      <c r="BS221" s="122"/>
      <c r="BT221" s="122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</row>
    <row r="222" spans="1:87" ht="12.2" customHeight="1" x14ac:dyDescent="0.2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</row>
    <row r="223" spans="1:87" ht="12.2" customHeight="1" x14ac:dyDescent="0.25">
      <c r="A223" s="56" t="s">
        <v>377</v>
      </c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  <c r="BG223" s="56"/>
      <c r="BH223" s="56"/>
      <c r="BI223" s="56"/>
      <c r="BJ223" s="56"/>
      <c r="BK223" s="56"/>
      <c r="BL223" s="56"/>
      <c r="BM223" s="56"/>
      <c r="BN223" s="56"/>
      <c r="BO223" s="56"/>
      <c r="BP223" s="56"/>
      <c r="BQ223" s="56"/>
      <c r="BR223" s="56"/>
      <c r="BS223" s="56"/>
      <c r="BT223" s="56"/>
      <c r="BU223" s="56"/>
      <c r="BV223" s="56"/>
      <c r="BW223" s="56"/>
      <c r="BX223" s="56"/>
      <c r="BY223" s="56"/>
      <c r="BZ223" s="56"/>
      <c r="CA223" s="56"/>
      <c r="CB223" s="56"/>
      <c r="CC223" s="56"/>
      <c r="CD223" s="56"/>
      <c r="CE223" s="56"/>
      <c r="CF223" s="56"/>
      <c r="CG223" s="56"/>
      <c r="CH223" s="56"/>
      <c r="CI223" s="56"/>
    </row>
    <row r="224" spans="1:87" ht="12.2" customHeight="1" x14ac:dyDescent="0.25">
      <c r="A224" s="44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</row>
    <row r="225" spans="1:87" ht="35.450000000000003" customHeight="1" x14ac:dyDescent="0.25">
      <c r="A225" s="55" t="s">
        <v>146</v>
      </c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 t="s">
        <v>35</v>
      </c>
      <c r="AE225" s="55"/>
      <c r="AF225" s="55"/>
      <c r="AG225" s="55"/>
      <c r="AH225" s="55" t="s">
        <v>378</v>
      </c>
      <c r="AI225" s="55"/>
      <c r="AJ225" s="55"/>
      <c r="AK225" s="55"/>
      <c r="AL225" s="55"/>
      <c r="AM225" s="55"/>
      <c r="AN225" s="55" t="s">
        <v>379</v>
      </c>
      <c r="AO225" s="55"/>
      <c r="AP225" s="55"/>
      <c r="AQ225" s="55"/>
      <c r="AR225" s="55"/>
      <c r="AS225" s="55"/>
      <c r="AT225" s="55" t="s">
        <v>380</v>
      </c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 t="s">
        <v>381</v>
      </c>
      <c r="BG225" s="55"/>
      <c r="BH225" s="55"/>
      <c r="BI225" s="55"/>
      <c r="BJ225" s="55"/>
      <c r="BK225" s="55"/>
      <c r="BL225" s="55" t="s">
        <v>382</v>
      </c>
      <c r="BM225" s="55"/>
      <c r="BN225" s="55"/>
      <c r="BO225" s="55"/>
      <c r="BP225" s="55"/>
      <c r="BQ225" s="55"/>
      <c r="BR225" s="55" t="s">
        <v>383</v>
      </c>
      <c r="BS225" s="55"/>
      <c r="BT225" s="55"/>
      <c r="BU225" s="55"/>
      <c r="BV225" s="55"/>
      <c r="BW225" s="55"/>
      <c r="BX225" s="55" t="s">
        <v>384</v>
      </c>
      <c r="BY225" s="55"/>
      <c r="BZ225" s="55"/>
      <c r="CA225" s="55"/>
      <c r="CB225" s="55"/>
      <c r="CC225" s="55"/>
      <c r="CD225" s="55"/>
      <c r="CE225" s="55"/>
      <c r="CF225" s="55"/>
      <c r="CG225" s="55"/>
      <c r="CH225" s="55"/>
      <c r="CI225" s="55"/>
    </row>
    <row r="226" spans="1:87" ht="38.25" customHeight="1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 t="s">
        <v>385</v>
      </c>
      <c r="AU226" s="55"/>
      <c r="AV226" s="55"/>
      <c r="AW226" s="55"/>
      <c r="AX226" s="55"/>
      <c r="AY226" s="55"/>
      <c r="AZ226" s="55" t="s">
        <v>386</v>
      </c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  <c r="BM226" s="55"/>
      <c r="BN226" s="55"/>
      <c r="BO226" s="55"/>
      <c r="BP226" s="55"/>
      <c r="BQ226" s="55"/>
      <c r="BR226" s="55"/>
      <c r="BS226" s="55"/>
      <c r="BT226" s="55"/>
      <c r="BU226" s="55"/>
      <c r="BV226" s="55"/>
      <c r="BW226" s="55"/>
      <c r="BX226" s="55" t="s">
        <v>387</v>
      </c>
      <c r="BY226" s="55"/>
      <c r="BZ226" s="55"/>
      <c r="CA226" s="55"/>
      <c r="CB226" s="55"/>
      <c r="CC226" s="55"/>
      <c r="CD226" s="55" t="s">
        <v>388</v>
      </c>
      <c r="CE226" s="55"/>
      <c r="CF226" s="55"/>
      <c r="CG226" s="55"/>
      <c r="CH226" s="55"/>
      <c r="CI226" s="55"/>
    </row>
    <row r="227" spans="1:87" ht="12.75" customHeight="1" x14ac:dyDescent="0.25">
      <c r="A227" s="55">
        <v>1</v>
      </c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>
        <v>2</v>
      </c>
      <c r="AE227" s="55"/>
      <c r="AF227" s="55"/>
      <c r="AG227" s="55"/>
      <c r="AH227" s="55">
        <v>3</v>
      </c>
      <c r="AI227" s="55"/>
      <c r="AJ227" s="55"/>
      <c r="AK227" s="55"/>
      <c r="AL227" s="55"/>
      <c r="AM227" s="55"/>
      <c r="AN227" s="55">
        <v>4</v>
      </c>
      <c r="AO227" s="55"/>
      <c r="AP227" s="55"/>
      <c r="AQ227" s="55"/>
      <c r="AR227" s="55"/>
      <c r="AS227" s="55"/>
      <c r="AT227" s="55">
        <v>5</v>
      </c>
      <c r="AU227" s="55"/>
      <c r="AV227" s="55"/>
      <c r="AW227" s="55"/>
      <c r="AX227" s="55"/>
      <c r="AY227" s="55"/>
      <c r="AZ227" s="55">
        <v>6</v>
      </c>
      <c r="BA227" s="55"/>
      <c r="BB227" s="55"/>
      <c r="BC227" s="55"/>
      <c r="BD227" s="55"/>
      <c r="BE227" s="55"/>
      <c r="BF227" s="55">
        <v>7</v>
      </c>
      <c r="BG227" s="55"/>
      <c r="BH227" s="55"/>
      <c r="BI227" s="55"/>
      <c r="BJ227" s="55"/>
      <c r="BK227" s="55"/>
      <c r="BL227" s="55">
        <v>8</v>
      </c>
      <c r="BM227" s="55"/>
      <c r="BN227" s="55"/>
      <c r="BO227" s="55"/>
      <c r="BP227" s="55"/>
      <c r="BQ227" s="55"/>
      <c r="BR227" s="55">
        <v>9</v>
      </c>
      <c r="BS227" s="55"/>
      <c r="BT227" s="55"/>
      <c r="BU227" s="55"/>
      <c r="BV227" s="55"/>
      <c r="BW227" s="55"/>
      <c r="BX227" s="55">
        <v>10</v>
      </c>
      <c r="BY227" s="55"/>
      <c r="BZ227" s="55"/>
      <c r="CA227" s="55"/>
      <c r="CB227" s="55"/>
      <c r="CC227" s="55"/>
      <c r="CD227" s="55">
        <v>11</v>
      </c>
      <c r="CE227" s="55"/>
      <c r="CF227" s="55"/>
      <c r="CG227" s="55"/>
      <c r="CH227" s="55"/>
      <c r="CI227" s="55"/>
    </row>
    <row r="228" spans="1:87" ht="24" customHeight="1" x14ac:dyDescent="0.25">
      <c r="A228" s="124" t="s">
        <v>389</v>
      </c>
      <c r="B228" s="124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55">
        <v>1500</v>
      </c>
      <c r="AE228" s="55"/>
      <c r="AF228" s="55"/>
      <c r="AG228" s="55"/>
      <c r="AH228" s="61">
        <f>SUM(AH230,AH234:AM240)</f>
        <v>0</v>
      </c>
      <c r="AI228" s="61"/>
      <c r="AJ228" s="61"/>
      <c r="AK228" s="61"/>
      <c r="AL228" s="61"/>
      <c r="AM228" s="61"/>
      <c r="AN228" s="46" t="s">
        <v>390</v>
      </c>
      <c r="AO228" s="125">
        <f>SUM(AO230,AO234:AR240)</f>
        <v>0</v>
      </c>
      <c r="AP228" s="125"/>
      <c r="AQ228" s="125"/>
      <c r="AR228" s="125"/>
      <c r="AS228" s="47" t="s">
        <v>391</v>
      </c>
      <c r="AT228" s="61">
        <f>SUM(AT230,AT234:AY240)</f>
        <v>0</v>
      </c>
      <c r="AU228" s="61"/>
      <c r="AV228" s="61"/>
      <c r="AW228" s="61"/>
      <c r="AX228" s="61"/>
      <c r="AY228" s="61"/>
      <c r="AZ228" s="46" t="s">
        <v>390</v>
      </c>
      <c r="BA228" s="125">
        <f>SUM(BA230,BA234:BD240)</f>
        <v>0</v>
      </c>
      <c r="BB228" s="125"/>
      <c r="BC228" s="125"/>
      <c r="BD228" s="125"/>
      <c r="BE228" s="47" t="s">
        <v>391</v>
      </c>
      <c r="BF228" s="61">
        <f>SUM(BF230,BF234:BK240)</f>
        <v>0</v>
      </c>
      <c r="BG228" s="61"/>
      <c r="BH228" s="61"/>
      <c r="BI228" s="61"/>
      <c r="BJ228" s="61"/>
      <c r="BK228" s="61"/>
      <c r="BL228" s="61">
        <f>SUM(BL230,BL234:BQ240)</f>
        <v>0</v>
      </c>
      <c r="BM228" s="61"/>
      <c r="BN228" s="61"/>
      <c r="BO228" s="61"/>
      <c r="BP228" s="61"/>
      <c r="BQ228" s="61"/>
      <c r="BR228" s="46" t="s">
        <v>390</v>
      </c>
      <c r="BS228" s="125">
        <f>SUM(BS230,BS234:BV240)</f>
        <v>0</v>
      </c>
      <c r="BT228" s="125"/>
      <c r="BU228" s="125"/>
      <c r="BV228" s="125"/>
      <c r="BW228" s="47" t="s">
        <v>391</v>
      </c>
      <c r="BX228" s="61">
        <f>SUM(BX230,BX234:CC240)</f>
        <v>0</v>
      </c>
      <c r="BY228" s="61"/>
      <c r="BZ228" s="61"/>
      <c r="CA228" s="61"/>
      <c r="CB228" s="61"/>
      <c r="CC228" s="61"/>
      <c r="CD228" s="61">
        <f>SUM(CD230,CD234:CI240)</f>
        <v>0</v>
      </c>
      <c r="CE228" s="61"/>
      <c r="CF228" s="61"/>
      <c r="CG228" s="61"/>
      <c r="CH228" s="61"/>
      <c r="CI228" s="61"/>
    </row>
    <row r="229" spans="1:87" ht="12.2" customHeight="1" x14ac:dyDescent="0.25">
      <c r="A229" s="126" t="s">
        <v>167</v>
      </c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55"/>
      <c r="AE229" s="55"/>
      <c r="AF229" s="55"/>
      <c r="AG229" s="55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L229" s="59"/>
      <c r="BM229" s="59"/>
      <c r="BN229" s="59"/>
      <c r="BO229" s="59"/>
      <c r="BP229" s="59"/>
      <c r="BQ229" s="59"/>
      <c r="BR229" s="59"/>
      <c r="BS229" s="59"/>
      <c r="BT229" s="59"/>
      <c r="BU229" s="59"/>
      <c r="BV229" s="59"/>
      <c r="BW229" s="59"/>
      <c r="BX229" s="59"/>
      <c r="BY229" s="59"/>
      <c r="BZ229" s="59"/>
      <c r="CA229" s="59"/>
      <c r="CB229" s="59"/>
      <c r="CC229" s="59"/>
      <c r="CD229" s="59"/>
      <c r="CE229" s="59"/>
      <c r="CF229" s="59"/>
      <c r="CG229" s="59"/>
      <c r="CH229" s="59"/>
      <c r="CI229" s="59"/>
    </row>
    <row r="230" spans="1:87" ht="12.2" customHeight="1" x14ac:dyDescent="0.25">
      <c r="A230" s="120" t="s">
        <v>392</v>
      </c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55">
        <v>1510</v>
      </c>
      <c r="AE230" s="55"/>
      <c r="AF230" s="55"/>
      <c r="AG230" s="55"/>
      <c r="AH230" s="59"/>
      <c r="AI230" s="59"/>
      <c r="AJ230" s="59"/>
      <c r="AK230" s="59"/>
      <c r="AL230" s="59"/>
      <c r="AM230" s="59"/>
      <c r="AN230" s="48" t="s">
        <v>390</v>
      </c>
      <c r="AO230" s="127"/>
      <c r="AP230" s="127"/>
      <c r="AQ230" s="127"/>
      <c r="AR230" s="127"/>
      <c r="AS230" s="49" t="s">
        <v>391</v>
      </c>
      <c r="AT230" s="59"/>
      <c r="AU230" s="59"/>
      <c r="AV230" s="59"/>
      <c r="AW230" s="59"/>
      <c r="AX230" s="59"/>
      <c r="AY230" s="59"/>
      <c r="AZ230" s="48" t="s">
        <v>390</v>
      </c>
      <c r="BA230" s="127"/>
      <c r="BB230" s="127"/>
      <c r="BC230" s="127"/>
      <c r="BD230" s="127"/>
      <c r="BE230" s="49" t="s">
        <v>391</v>
      </c>
      <c r="BF230" s="59"/>
      <c r="BG230" s="59"/>
      <c r="BH230" s="59"/>
      <c r="BI230" s="59"/>
      <c r="BJ230" s="59"/>
      <c r="BK230" s="59"/>
      <c r="BL230" s="59"/>
      <c r="BM230" s="59"/>
      <c r="BN230" s="59"/>
      <c r="BO230" s="59"/>
      <c r="BP230" s="59"/>
      <c r="BQ230" s="59"/>
      <c r="BR230" s="48" t="s">
        <v>390</v>
      </c>
      <c r="BS230" s="127"/>
      <c r="BT230" s="127"/>
      <c r="BU230" s="127"/>
      <c r="BV230" s="127"/>
      <c r="BW230" s="49" t="s">
        <v>391</v>
      </c>
      <c r="BX230" s="61">
        <f>BL230-BS230</f>
        <v>0</v>
      </c>
      <c r="BY230" s="61"/>
      <c r="BZ230" s="61"/>
      <c r="CA230" s="61"/>
      <c r="CB230" s="61"/>
      <c r="CC230" s="61"/>
      <c r="CD230" s="61">
        <f>AT230-BA230-BF230+BX230</f>
        <v>0</v>
      </c>
      <c r="CE230" s="61"/>
      <c r="CF230" s="61"/>
      <c r="CG230" s="61"/>
      <c r="CH230" s="61"/>
      <c r="CI230" s="61"/>
    </row>
    <row r="231" spans="1:87" ht="12.2" customHeight="1" x14ac:dyDescent="0.25">
      <c r="A231" s="128" t="s">
        <v>393</v>
      </c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  <c r="AA231" s="128"/>
      <c r="AB231" s="128"/>
      <c r="AC231" s="128"/>
      <c r="AD231" s="55">
        <v>1511</v>
      </c>
      <c r="AE231" s="55"/>
      <c r="AF231" s="55"/>
      <c r="AG231" s="55"/>
      <c r="AH231" s="59"/>
      <c r="AI231" s="59"/>
      <c r="AJ231" s="59"/>
      <c r="AK231" s="59"/>
      <c r="AL231" s="59"/>
      <c r="AM231" s="59"/>
      <c r="AN231" s="129" t="s">
        <v>390</v>
      </c>
      <c r="AO231" s="127"/>
      <c r="AP231" s="127"/>
      <c r="AQ231" s="127"/>
      <c r="AR231" s="127"/>
      <c r="AS231" s="130" t="s">
        <v>391</v>
      </c>
      <c r="AT231" s="59"/>
      <c r="AU231" s="59"/>
      <c r="AV231" s="59"/>
      <c r="AW231" s="59"/>
      <c r="AX231" s="59"/>
      <c r="AY231" s="59"/>
      <c r="AZ231" s="129" t="s">
        <v>390</v>
      </c>
      <c r="BA231" s="127"/>
      <c r="BB231" s="127"/>
      <c r="BC231" s="127"/>
      <c r="BD231" s="127"/>
      <c r="BE231" s="130" t="s">
        <v>391</v>
      </c>
      <c r="BF231" s="59"/>
      <c r="BG231" s="59"/>
      <c r="BH231" s="59"/>
      <c r="BI231" s="59"/>
      <c r="BJ231" s="59"/>
      <c r="BK231" s="59"/>
      <c r="BL231" s="59"/>
      <c r="BM231" s="59"/>
      <c r="BN231" s="59"/>
      <c r="BO231" s="59"/>
      <c r="BP231" s="59"/>
      <c r="BQ231" s="59"/>
      <c r="BR231" s="129" t="s">
        <v>390</v>
      </c>
      <c r="BS231" s="127"/>
      <c r="BT231" s="127"/>
      <c r="BU231" s="127"/>
      <c r="BV231" s="127"/>
      <c r="BW231" s="130" t="s">
        <v>391</v>
      </c>
      <c r="BX231" s="61">
        <f>BL231-BS231</f>
        <v>0</v>
      </c>
      <c r="BY231" s="61"/>
      <c r="BZ231" s="61"/>
      <c r="CA231" s="61"/>
      <c r="CB231" s="61"/>
      <c r="CC231" s="61"/>
      <c r="CD231" s="61">
        <f>AT231-BA231-BF231+BX231</f>
        <v>0</v>
      </c>
      <c r="CE231" s="61"/>
      <c r="CF231" s="61"/>
      <c r="CG231" s="61"/>
      <c r="CH231" s="61"/>
      <c r="CI231" s="61"/>
    </row>
    <row r="232" spans="1:87" ht="12.2" customHeight="1" x14ac:dyDescent="0.25">
      <c r="A232" s="131" t="s">
        <v>394</v>
      </c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  <c r="AA232" s="131"/>
      <c r="AB232" s="131"/>
      <c r="AC232" s="131"/>
      <c r="AD232" s="55"/>
      <c r="AE232" s="55"/>
      <c r="AF232" s="55"/>
      <c r="AG232" s="55"/>
      <c r="AH232" s="59"/>
      <c r="AI232" s="59"/>
      <c r="AJ232" s="59"/>
      <c r="AK232" s="59"/>
      <c r="AL232" s="59"/>
      <c r="AM232" s="59"/>
      <c r="AN232" s="129"/>
      <c r="AO232" s="127"/>
      <c r="AP232" s="127"/>
      <c r="AQ232" s="127"/>
      <c r="AR232" s="127"/>
      <c r="AS232" s="130"/>
      <c r="AT232" s="59"/>
      <c r="AU232" s="59"/>
      <c r="AV232" s="59"/>
      <c r="AW232" s="59"/>
      <c r="AX232" s="59"/>
      <c r="AY232" s="59"/>
      <c r="AZ232" s="129"/>
      <c r="BA232" s="127"/>
      <c r="BB232" s="127"/>
      <c r="BC232" s="127"/>
      <c r="BD232" s="127"/>
      <c r="BE232" s="130"/>
      <c r="BF232" s="59"/>
      <c r="BG232" s="59"/>
      <c r="BH232" s="59"/>
      <c r="BI232" s="59"/>
      <c r="BJ232" s="59"/>
      <c r="BK232" s="59"/>
      <c r="BL232" s="59"/>
      <c r="BM232" s="59"/>
      <c r="BN232" s="59"/>
      <c r="BO232" s="59"/>
      <c r="BP232" s="59"/>
      <c r="BQ232" s="59"/>
      <c r="BR232" s="129"/>
      <c r="BS232" s="127"/>
      <c r="BT232" s="127"/>
      <c r="BU232" s="127"/>
      <c r="BV232" s="127"/>
      <c r="BW232" s="130"/>
      <c r="BX232" s="61"/>
      <c r="BY232" s="61"/>
      <c r="BZ232" s="61"/>
      <c r="CA232" s="61"/>
      <c r="CB232" s="61"/>
      <c r="CC232" s="61"/>
      <c r="CD232" s="61"/>
      <c r="CE232" s="61"/>
      <c r="CF232" s="61"/>
      <c r="CG232" s="61"/>
      <c r="CH232" s="61"/>
      <c r="CI232" s="61"/>
    </row>
    <row r="233" spans="1:87" ht="12.2" customHeight="1" x14ac:dyDescent="0.25">
      <c r="A233" s="126" t="s">
        <v>395</v>
      </c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55">
        <v>1512</v>
      </c>
      <c r="AE233" s="55"/>
      <c r="AF233" s="55"/>
      <c r="AG233" s="55"/>
      <c r="AH233" s="59"/>
      <c r="AI233" s="59"/>
      <c r="AJ233" s="59"/>
      <c r="AK233" s="59"/>
      <c r="AL233" s="59"/>
      <c r="AM233" s="59"/>
      <c r="AN233" s="48" t="s">
        <v>390</v>
      </c>
      <c r="AO233" s="127"/>
      <c r="AP233" s="127"/>
      <c r="AQ233" s="127"/>
      <c r="AR233" s="127"/>
      <c r="AS233" s="49" t="s">
        <v>391</v>
      </c>
      <c r="AT233" s="59"/>
      <c r="AU233" s="59"/>
      <c r="AV233" s="59"/>
      <c r="AW233" s="59"/>
      <c r="AX233" s="59"/>
      <c r="AY233" s="59"/>
      <c r="AZ233" s="48" t="s">
        <v>390</v>
      </c>
      <c r="BA233" s="127"/>
      <c r="BB233" s="127"/>
      <c r="BC233" s="127"/>
      <c r="BD233" s="127"/>
      <c r="BE233" s="49" t="s">
        <v>391</v>
      </c>
      <c r="BF233" s="59"/>
      <c r="BG233" s="59"/>
      <c r="BH233" s="59"/>
      <c r="BI233" s="59"/>
      <c r="BJ233" s="59"/>
      <c r="BK233" s="59"/>
      <c r="BL233" s="59"/>
      <c r="BM233" s="59"/>
      <c r="BN233" s="59"/>
      <c r="BO233" s="59"/>
      <c r="BP233" s="59"/>
      <c r="BQ233" s="59"/>
      <c r="BR233" s="48" t="s">
        <v>390</v>
      </c>
      <c r="BS233" s="127"/>
      <c r="BT233" s="127"/>
      <c r="BU233" s="127"/>
      <c r="BV233" s="127"/>
      <c r="BW233" s="49" t="s">
        <v>391</v>
      </c>
      <c r="BX233" s="61">
        <f t="shared" ref="BX233:BX240" si="5">BL233-BS233</f>
        <v>0</v>
      </c>
      <c r="BY233" s="61"/>
      <c r="BZ233" s="61"/>
      <c r="CA233" s="61"/>
      <c r="CB233" s="61"/>
      <c r="CC233" s="61"/>
      <c r="CD233" s="61">
        <f t="shared" ref="CD233:CD240" si="6">AT233-BA233-BF233+BX233</f>
        <v>0</v>
      </c>
      <c r="CE233" s="61"/>
      <c r="CF233" s="61"/>
      <c r="CG233" s="61"/>
      <c r="CH233" s="61"/>
      <c r="CI233" s="61"/>
    </row>
    <row r="234" spans="1:87" ht="12.2" customHeight="1" x14ac:dyDescent="0.25">
      <c r="A234" s="120" t="s">
        <v>396</v>
      </c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55">
        <v>1513</v>
      </c>
      <c r="AE234" s="55"/>
      <c r="AF234" s="55"/>
      <c r="AG234" s="55"/>
      <c r="AH234" s="59"/>
      <c r="AI234" s="59"/>
      <c r="AJ234" s="59"/>
      <c r="AK234" s="59"/>
      <c r="AL234" s="59"/>
      <c r="AM234" s="59"/>
      <c r="AN234" s="48" t="s">
        <v>390</v>
      </c>
      <c r="AO234" s="127"/>
      <c r="AP234" s="127"/>
      <c r="AQ234" s="127"/>
      <c r="AR234" s="127"/>
      <c r="AS234" s="49" t="s">
        <v>391</v>
      </c>
      <c r="AT234" s="59"/>
      <c r="AU234" s="59"/>
      <c r="AV234" s="59"/>
      <c r="AW234" s="59"/>
      <c r="AX234" s="59"/>
      <c r="AY234" s="59"/>
      <c r="AZ234" s="48" t="s">
        <v>390</v>
      </c>
      <c r="BA234" s="127"/>
      <c r="BB234" s="127"/>
      <c r="BC234" s="127"/>
      <c r="BD234" s="127"/>
      <c r="BE234" s="49" t="s">
        <v>391</v>
      </c>
      <c r="BF234" s="59"/>
      <c r="BG234" s="59"/>
      <c r="BH234" s="59"/>
      <c r="BI234" s="59"/>
      <c r="BJ234" s="59"/>
      <c r="BK234" s="59"/>
      <c r="BL234" s="59"/>
      <c r="BM234" s="59"/>
      <c r="BN234" s="59"/>
      <c r="BO234" s="59"/>
      <c r="BP234" s="59"/>
      <c r="BQ234" s="59"/>
      <c r="BR234" s="48" t="s">
        <v>390</v>
      </c>
      <c r="BS234" s="127"/>
      <c r="BT234" s="127"/>
      <c r="BU234" s="127"/>
      <c r="BV234" s="127"/>
      <c r="BW234" s="49" t="s">
        <v>391</v>
      </c>
      <c r="BX234" s="61">
        <f t="shared" si="5"/>
        <v>0</v>
      </c>
      <c r="BY234" s="61"/>
      <c r="BZ234" s="61"/>
      <c r="CA234" s="61"/>
      <c r="CB234" s="61"/>
      <c r="CC234" s="61"/>
      <c r="CD234" s="61">
        <f t="shared" si="6"/>
        <v>0</v>
      </c>
      <c r="CE234" s="61"/>
      <c r="CF234" s="61"/>
      <c r="CG234" s="61"/>
      <c r="CH234" s="61"/>
      <c r="CI234" s="61"/>
    </row>
    <row r="235" spans="1:87" ht="12.2" customHeight="1" x14ac:dyDescent="0.25">
      <c r="A235" s="120" t="s">
        <v>397</v>
      </c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55">
        <v>1514</v>
      </c>
      <c r="AE235" s="55"/>
      <c r="AF235" s="55"/>
      <c r="AG235" s="55"/>
      <c r="AH235" s="59"/>
      <c r="AI235" s="59"/>
      <c r="AJ235" s="59"/>
      <c r="AK235" s="59"/>
      <c r="AL235" s="59"/>
      <c r="AM235" s="59"/>
      <c r="AN235" s="48" t="s">
        <v>390</v>
      </c>
      <c r="AO235" s="127"/>
      <c r="AP235" s="127"/>
      <c r="AQ235" s="127"/>
      <c r="AR235" s="127"/>
      <c r="AS235" s="49" t="s">
        <v>391</v>
      </c>
      <c r="AT235" s="59"/>
      <c r="AU235" s="59"/>
      <c r="AV235" s="59"/>
      <c r="AW235" s="59"/>
      <c r="AX235" s="59"/>
      <c r="AY235" s="59"/>
      <c r="AZ235" s="48" t="s">
        <v>390</v>
      </c>
      <c r="BA235" s="127"/>
      <c r="BB235" s="127"/>
      <c r="BC235" s="127"/>
      <c r="BD235" s="127"/>
      <c r="BE235" s="49" t="s">
        <v>391</v>
      </c>
      <c r="BF235" s="59"/>
      <c r="BG235" s="59"/>
      <c r="BH235" s="59"/>
      <c r="BI235" s="59"/>
      <c r="BJ235" s="59"/>
      <c r="BK235" s="59"/>
      <c r="BL235" s="59"/>
      <c r="BM235" s="59"/>
      <c r="BN235" s="59"/>
      <c r="BO235" s="59"/>
      <c r="BP235" s="59"/>
      <c r="BQ235" s="59"/>
      <c r="BR235" s="48" t="s">
        <v>390</v>
      </c>
      <c r="BS235" s="127"/>
      <c r="BT235" s="127"/>
      <c r="BU235" s="127"/>
      <c r="BV235" s="127"/>
      <c r="BW235" s="49" t="s">
        <v>391</v>
      </c>
      <c r="BX235" s="61">
        <f t="shared" si="5"/>
        <v>0</v>
      </c>
      <c r="BY235" s="61"/>
      <c r="BZ235" s="61"/>
      <c r="CA235" s="61"/>
      <c r="CB235" s="61"/>
      <c r="CC235" s="61"/>
      <c r="CD235" s="61">
        <f t="shared" si="6"/>
        <v>0</v>
      </c>
      <c r="CE235" s="61"/>
      <c r="CF235" s="61"/>
      <c r="CG235" s="61"/>
      <c r="CH235" s="61"/>
      <c r="CI235" s="61"/>
    </row>
    <row r="236" spans="1:87" ht="12.2" customHeight="1" x14ac:dyDescent="0.25">
      <c r="A236" s="120" t="s">
        <v>398</v>
      </c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55">
        <v>1515</v>
      </c>
      <c r="AE236" s="55"/>
      <c r="AF236" s="55"/>
      <c r="AG236" s="55"/>
      <c r="AH236" s="59"/>
      <c r="AI236" s="59"/>
      <c r="AJ236" s="59"/>
      <c r="AK236" s="59"/>
      <c r="AL236" s="59"/>
      <c r="AM236" s="59"/>
      <c r="AN236" s="48" t="s">
        <v>390</v>
      </c>
      <c r="AO236" s="127"/>
      <c r="AP236" s="127"/>
      <c r="AQ236" s="127"/>
      <c r="AR236" s="127"/>
      <c r="AS236" s="49" t="s">
        <v>391</v>
      </c>
      <c r="AT236" s="59"/>
      <c r="AU236" s="59"/>
      <c r="AV236" s="59"/>
      <c r="AW236" s="59"/>
      <c r="AX236" s="59"/>
      <c r="AY236" s="59"/>
      <c r="AZ236" s="48" t="s">
        <v>390</v>
      </c>
      <c r="BA236" s="127"/>
      <c r="BB236" s="127"/>
      <c r="BC236" s="127"/>
      <c r="BD236" s="127"/>
      <c r="BE236" s="49" t="s">
        <v>391</v>
      </c>
      <c r="BF236" s="59"/>
      <c r="BG236" s="59"/>
      <c r="BH236" s="59"/>
      <c r="BI236" s="59"/>
      <c r="BJ236" s="59"/>
      <c r="BK236" s="59"/>
      <c r="BL236" s="59"/>
      <c r="BM236" s="59"/>
      <c r="BN236" s="59"/>
      <c r="BO236" s="59"/>
      <c r="BP236" s="59"/>
      <c r="BQ236" s="59"/>
      <c r="BR236" s="48" t="s">
        <v>390</v>
      </c>
      <c r="BS236" s="127"/>
      <c r="BT236" s="127"/>
      <c r="BU236" s="127"/>
      <c r="BV236" s="127"/>
      <c r="BW236" s="49" t="s">
        <v>391</v>
      </c>
      <c r="BX236" s="61">
        <f t="shared" si="5"/>
        <v>0</v>
      </c>
      <c r="BY236" s="61"/>
      <c r="BZ236" s="61"/>
      <c r="CA236" s="61"/>
      <c r="CB236" s="61"/>
      <c r="CC236" s="61"/>
      <c r="CD236" s="61">
        <f t="shared" si="6"/>
        <v>0</v>
      </c>
      <c r="CE236" s="61"/>
      <c r="CF236" s="61"/>
      <c r="CG236" s="61"/>
      <c r="CH236" s="61"/>
      <c r="CI236" s="61"/>
    </row>
    <row r="237" spans="1:87" ht="12.2" customHeight="1" x14ac:dyDescent="0.25">
      <c r="A237" s="120" t="s">
        <v>399</v>
      </c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55">
        <v>1516</v>
      </c>
      <c r="AE237" s="55"/>
      <c r="AF237" s="55"/>
      <c r="AG237" s="55"/>
      <c r="AH237" s="59"/>
      <c r="AI237" s="59"/>
      <c r="AJ237" s="59"/>
      <c r="AK237" s="59"/>
      <c r="AL237" s="59"/>
      <c r="AM237" s="59"/>
      <c r="AN237" s="48" t="s">
        <v>390</v>
      </c>
      <c r="AO237" s="127"/>
      <c r="AP237" s="127"/>
      <c r="AQ237" s="127"/>
      <c r="AR237" s="127"/>
      <c r="AS237" s="49" t="s">
        <v>391</v>
      </c>
      <c r="AT237" s="59"/>
      <c r="AU237" s="59"/>
      <c r="AV237" s="59"/>
      <c r="AW237" s="59"/>
      <c r="AX237" s="59"/>
      <c r="AY237" s="59"/>
      <c r="AZ237" s="48" t="s">
        <v>390</v>
      </c>
      <c r="BA237" s="127"/>
      <c r="BB237" s="127"/>
      <c r="BC237" s="127"/>
      <c r="BD237" s="127"/>
      <c r="BE237" s="49" t="s">
        <v>391</v>
      </c>
      <c r="BF237" s="59"/>
      <c r="BG237" s="59"/>
      <c r="BH237" s="59"/>
      <c r="BI237" s="59"/>
      <c r="BJ237" s="59"/>
      <c r="BK237" s="59"/>
      <c r="BL237" s="59"/>
      <c r="BM237" s="59"/>
      <c r="BN237" s="59"/>
      <c r="BO237" s="59"/>
      <c r="BP237" s="59"/>
      <c r="BQ237" s="59"/>
      <c r="BR237" s="48" t="s">
        <v>390</v>
      </c>
      <c r="BS237" s="127"/>
      <c r="BT237" s="127"/>
      <c r="BU237" s="127"/>
      <c r="BV237" s="127"/>
      <c r="BW237" s="49" t="s">
        <v>391</v>
      </c>
      <c r="BX237" s="61">
        <f t="shared" si="5"/>
        <v>0</v>
      </c>
      <c r="BY237" s="61"/>
      <c r="BZ237" s="61"/>
      <c r="CA237" s="61"/>
      <c r="CB237" s="61"/>
      <c r="CC237" s="61"/>
      <c r="CD237" s="61">
        <f t="shared" si="6"/>
        <v>0</v>
      </c>
      <c r="CE237" s="61"/>
      <c r="CF237" s="61"/>
      <c r="CG237" s="61"/>
      <c r="CH237" s="61"/>
      <c r="CI237" s="61"/>
    </row>
    <row r="238" spans="1:87" ht="12.2" customHeight="1" x14ac:dyDescent="0.25">
      <c r="A238" s="120" t="s">
        <v>400</v>
      </c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55">
        <v>1517</v>
      </c>
      <c r="AE238" s="55"/>
      <c r="AF238" s="55"/>
      <c r="AG238" s="55"/>
      <c r="AH238" s="59"/>
      <c r="AI238" s="59"/>
      <c r="AJ238" s="59"/>
      <c r="AK238" s="59"/>
      <c r="AL238" s="59"/>
      <c r="AM238" s="59"/>
      <c r="AN238" s="48" t="s">
        <v>390</v>
      </c>
      <c r="AO238" s="127"/>
      <c r="AP238" s="127"/>
      <c r="AQ238" s="127"/>
      <c r="AR238" s="127"/>
      <c r="AS238" s="49" t="s">
        <v>391</v>
      </c>
      <c r="AT238" s="59"/>
      <c r="AU238" s="59"/>
      <c r="AV238" s="59"/>
      <c r="AW238" s="59"/>
      <c r="AX238" s="59"/>
      <c r="AY238" s="59"/>
      <c r="AZ238" s="48" t="s">
        <v>390</v>
      </c>
      <c r="BA238" s="127"/>
      <c r="BB238" s="127"/>
      <c r="BC238" s="127"/>
      <c r="BD238" s="127"/>
      <c r="BE238" s="49" t="s">
        <v>391</v>
      </c>
      <c r="BF238" s="59"/>
      <c r="BG238" s="59"/>
      <c r="BH238" s="59"/>
      <c r="BI238" s="59"/>
      <c r="BJ238" s="59"/>
      <c r="BK238" s="59"/>
      <c r="BL238" s="59"/>
      <c r="BM238" s="59"/>
      <c r="BN238" s="59"/>
      <c r="BO238" s="59"/>
      <c r="BP238" s="59"/>
      <c r="BQ238" s="59"/>
      <c r="BR238" s="48" t="s">
        <v>390</v>
      </c>
      <c r="BS238" s="127"/>
      <c r="BT238" s="127"/>
      <c r="BU238" s="127"/>
      <c r="BV238" s="127"/>
      <c r="BW238" s="49" t="s">
        <v>391</v>
      </c>
      <c r="BX238" s="61">
        <f t="shared" si="5"/>
        <v>0</v>
      </c>
      <c r="BY238" s="61"/>
      <c r="BZ238" s="61"/>
      <c r="CA238" s="61"/>
      <c r="CB238" s="61"/>
      <c r="CC238" s="61"/>
      <c r="CD238" s="61">
        <f t="shared" si="6"/>
        <v>0</v>
      </c>
      <c r="CE238" s="61"/>
      <c r="CF238" s="61"/>
      <c r="CG238" s="61"/>
      <c r="CH238" s="61"/>
      <c r="CI238" s="61"/>
    </row>
    <row r="239" spans="1:87" ht="12.2" customHeight="1" x14ac:dyDescent="0.25">
      <c r="A239" s="120" t="s">
        <v>401</v>
      </c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55">
        <v>1518</v>
      </c>
      <c r="AE239" s="55"/>
      <c r="AF239" s="55"/>
      <c r="AG239" s="55"/>
      <c r="AH239" s="59"/>
      <c r="AI239" s="59"/>
      <c r="AJ239" s="59"/>
      <c r="AK239" s="59"/>
      <c r="AL239" s="59"/>
      <c r="AM239" s="59"/>
      <c r="AN239" s="48" t="s">
        <v>390</v>
      </c>
      <c r="AO239" s="127"/>
      <c r="AP239" s="127"/>
      <c r="AQ239" s="127"/>
      <c r="AR239" s="127"/>
      <c r="AS239" s="49" t="s">
        <v>391</v>
      </c>
      <c r="AT239" s="59"/>
      <c r="AU239" s="59"/>
      <c r="AV239" s="59"/>
      <c r="AW239" s="59"/>
      <c r="AX239" s="59"/>
      <c r="AY239" s="59"/>
      <c r="AZ239" s="48" t="s">
        <v>390</v>
      </c>
      <c r="BA239" s="127"/>
      <c r="BB239" s="127"/>
      <c r="BC239" s="127"/>
      <c r="BD239" s="127"/>
      <c r="BE239" s="49" t="s">
        <v>391</v>
      </c>
      <c r="BF239" s="59"/>
      <c r="BG239" s="59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  <c r="BR239" s="48" t="s">
        <v>390</v>
      </c>
      <c r="BS239" s="127"/>
      <c r="BT239" s="127"/>
      <c r="BU239" s="127"/>
      <c r="BV239" s="127"/>
      <c r="BW239" s="49" t="s">
        <v>391</v>
      </c>
      <c r="BX239" s="61">
        <f t="shared" si="5"/>
        <v>0</v>
      </c>
      <c r="BY239" s="61"/>
      <c r="BZ239" s="61"/>
      <c r="CA239" s="61"/>
      <c r="CB239" s="61"/>
      <c r="CC239" s="61"/>
      <c r="CD239" s="61">
        <f t="shared" si="6"/>
        <v>0</v>
      </c>
      <c r="CE239" s="61"/>
      <c r="CF239" s="61"/>
      <c r="CG239" s="61"/>
      <c r="CH239" s="61"/>
      <c r="CI239" s="61"/>
    </row>
    <row r="240" spans="1:87" ht="12.2" customHeight="1" x14ac:dyDescent="0.25">
      <c r="A240" s="120" t="s">
        <v>402</v>
      </c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55">
        <v>1519</v>
      </c>
      <c r="AE240" s="55"/>
      <c r="AF240" s="55"/>
      <c r="AG240" s="55"/>
      <c r="AH240" s="59"/>
      <c r="AI240" s="59"/>
      <c r="AJ240" s="59"/>
      <c r="AK240" s="59"/>
      <c r="AL240" s="59"/>
      <c r="AM240" s="59"/>
      <c r="AN240" s="48" t="s">
        <v>390</v>
      </c>
      <c r="AO240" s="127"/>
      <c r="AP240" s="127"/>
      <c r="AQ240" s="127"/>
      <c r="AR240" s="127"/>
      <c r="AS240" s="49" t="s">
        <v>391</v>
      </c>
      <c r="AT240" s="59"/>
      <c r="AU240" s="59"/>
      <c r="AV240" s="59"/>
      <c r="AW240" s="59"/>
      <c r="AX240" s="59"/>
      <c r="AY240" s="59"/>
      <c r="AZ240" s="48" t="s">
        <v>390</v>
      </c>
      <c r="BA240" s="127"/>
      <c r="BB240" s="127"/>
      <c r="BC240" s="127"/>
      <c r="BD240" s="127"/>
      <c r="BE240" s="49" t="s">
        <v>391</v>
      </c>
      <c r="BF240" s="59"/>
      <c r="BG240" s="59"/>
      <c r="BH240" s="59"/>
      <c r="BI240" s="59"/>
      <c r="BJ240" s="59"/>
      <c r="BK240" s="59"/>
      <c r="BL240" s="59"/>
      <c r="BM240" s="59"/>
      <c r="BN240" s="59"/>
      <c r="BO240" s="59"/>
      <c r="BP240" s="59"/>
      <c r="BQ240" s="59"/>
      <c r="BR240" s="48" t="s">
        <v>390</v>
      </c>
      <c r="BS240" s="127"/>
      <c r="BT240" s="127"/>
      <c r="BU240" s="127"/>
      <c r="BV240" s="127"/>
      <c r="BW240" s="49" t="s">
        <v>391</v>
      </c>
      <c r="BX240" s="61">
        <f t="shared" si="5"/>
        <v>0</v>
      </c>
      <c r="BY240" s="61"/>
      <c r="BZ240" s="61"/>
      <c r="CA240" s="61"/>
      <c r="CB240" s="61"/>
      <c r="CC240" s="61"/>
      <c r="CD240" s="61">
        <f t="shared" si="6"/>
        <v>0</v>
      </c>
      <c r="CE240" s="61"/>
      <c r="CF240" s="61"/>
      <c r="CG240" s="61"/>
      <c r="CH240" s="61"/>
      <c r="CI240" s="61"/>
    </row>
    <row r="241" spans="1:87" ht="24" customHeight="1" x14ac:dyDescent="0.25">
      <c r="A241" s="124" t="s">
        <v>403</v>
      </c>
      <c r="B241" s="124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  <c r="AA241" s="124"/>
      <c r="AB241" s="124"/>
      <c r="AC241" s="124"/>
      <c r="AD241" s="55">
        <v>1520</v>
      </c>
      <c r="AE241" s="55"/>
      <c r="AF241" s="55"/>
      <c r="AG241" s="55"/>
      <c r="AH241" s="61">
        <f>SUM(AH243,AH247:AM253)</f>
        <v>0</v>
      </c>
      <c r="AI241" s="61"/>
      <c r="AJ241" s="61"/>
      <c r="AK241" s="61"/>
      <c r="AL241" s="61"/>
      <c r="AM241" s="61"/>
      <c r="AN241" s="46" t="s">
        <v>390</v>
      </c>
      <c r="AO241" s="125">
        <f>SUM(AO243,AO247:AR253)</f>
        <v>0</v>
      </c>
      <c r="AP241" s="125"/>
      <c r="AQ241" s="125"/>
      <c r="AR241" s="125"/>
      <c r="AS241" s="47" t="s">
        <v>391</v>
      </c>
      <c r="AT241" s="61">
        <f>SUM(AT243,AT247:AY253)</f>
        <v>0</v>
      </c>
      <c r="AU241" s="61"/>
      <c r="AV241" s="61"/>
      <c r="AW241" s="61"/>
      <c r="AX241" s="61"/>
      <c r="AY241" s="61"/>
      <c r="AZ241" s="46" t="s">
        <v>390</v>
      </c>
      <c r="BA241" s="125">
        <f>SUM(BA243,BA247:BD253)</f>
        <v>0</v>
      </c>
      <c r="BB241" s="125"/>
      <c r="BC241" s="125"/>
      <c r="BD241" s="125"/>
      <c r="BE241" s="47" t="s">
        <v>391</v>
      </c>
      <c r="BF241" s="61">
        <f>SUM(BF243,BF247:BK253)</f>
        <v>0</v>
      </c>
      <c r="BG241" s="61"/>
      <c r="BH241" s="61"/>
      <c r="BI241" s="61"/>
      <c r="BJ241" s="61"/>
      <c r="BK241" s="61"/>
      <c r="BL241" s="61">
        <f>SUM(BL243,BL247:BQ253)</f>
        <v>0</v>
      </c>
      <c r="BM241" s="61"/>
      <c r="BN241" s="61"/>
      <c r="BO241" s="61"/>
      <c r="BP241" s="61"/>
      <c r="BQ241" s="61"/>
      <c r="BR241" s="46" t="s">
        <v>390</v>
      </c>
      <c r="BS241" s="125">
        <f>SUM(BS243,BS247:BV253)</f>
        <v>0</v>
      </c>
      <c r="BT241" s="125"/>
      <c r="BU241" s="125"/>
      <c r="BV241" s="125"/>
      <c r="BW241" s="47" t="s">
        <v>391</v>
      </c>
      <c r="BX241" s="61">
        <f>SUM(BX243,BX247:CC253)</f>
        <v>0</v>
      </c>
      <c r="BY241" s="61"/>
      <c r="BZ241" s="61"/>
      <c r="CA241" s="61"/>
      <c r="CB241" s="61"/>
      <c r="CC241" s="61"/>
      <c r="CD241" s="61">
        <f>SUM(CD243,CD247:CI253)</f>
        <v>0</v>
      </c>
      <c r="CE241" s="61"/>
      <c r="CF241" s="61"/>
      <c r="CG241" s="61"/>
      <c r="CH241" s="61"/>
      <c r="CI241" s="61"/>
    </row>
    <row r="242" spans="1:87" ht="12.2" customHeight="1" x14ac:dyDescent="0.25">
      <c r="A242" s="120" t="s">
        <v>167</v>
      </c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55"/>
      <c r="AE242" s="55"/>
      <c r="AF242" s="55"/>
      <c r="AG242" s="55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  <c r="BL242" s="59"/>
      <c r="BM242" s="59"/>
      <c r="BN242" s="59"/>
      <c r="BO242" s="59"/>
      <c r="BP242" s="59"/>
      <c r="BQ242" s="59"/>
      <c r="BR242" s="59"/>
      <c r="BS242" s="59"/>
      <c r="BT242" s="59"/>
      <c r="BU242" s="59"/>
      <c r="BV242" s="59"/>
      <c r="BW242" s="59"/>
      <c r="BX242" s="59"/>
      <c r="BY242" s="59"/>
      <c r="BZ242" s="59"/>
      <c r="CA242" s="59"/>
      <c r="CB242" s="59"/>
      <c r="CC242" s="59"/>
      <c r="CD242" s="59"/>
      <c r="CE242" s="59"/>
      <c r="CF242" s="59"/>
      <c r="CG242" s="59"/>
      <c r="CH242" s="59"/>
      <c r="CI242" s="59"/>
    </row>
    <row r="243" spans="1:87" ht="12.2" customHeight="1" x14ac:dyDescent="0.25">
      <c r="A243" s="120" t="s">
        <v>404</v>
      </c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55">
        <v>1530</v>
      </c>
      <c r="AE243" s="55"/>
      <c r="AF243" s="55"/>
      <c r="AG243" s="55"/>
      <c r="AH243" s="59"/>
      <c r="AI243" s="59"/>
      <c r="AJ243" s="59"/>
      <c r="AK243" s="59"/>
      <c r="AL243" s="59"/>
      <c r="AM243" s="59"/>
      <c r="AN243" s="48" t="s">
        <v>390</v>
      </c>
      <c r="AO243" s="127"/>
      <c r="AP243" s="127"/>
      <c r="AQ243" s="127"/>
      <c r="AR243" s="127"/>
      <c r="AS243" s="49" t="s">
        <v>391</v>
      </c>
      <c r="AT243" s="59"/>
      <c r="AU243" s="59"/>
      <c r="AV243" s="59"/>
      <c r="AW243" s="59"/>
      <c r="AX243" s="59"/>
      <c r="AY243" s="59"/>
      <c r="AZ243" s="48" t="s">
        <v>390</v>
      </c>
      <c r="BA243" s="127"/>
      <c r="BB243" s="127"/>
      <c r="BC243" s="127"/>
      <c r="BD243" s="127"/>
      <c r="BE243" s="49" t="s">
        <v>391</v>
      </c>
      <c r="BF243" s="59"/>
      <c r="BG243" s="59"/>
      <c r="BH243" s="59"/>
      <c r="BI243" s="59"/>
      <c r="BJ243" s="59"/>
      <c r="BK243" s="59"/>
      <c r="BL243" s="59"/>
      <c r="BM243" s="59"/>
      <c r="BN243" s="59"/>
      <c r="BO243" s="59"/>
      <c r="BP243" s="59"/>
      <c r="BQ243" s="59"/>
      <c r="BR243" s="48" t="s">
        <v>390</v>
      </c>
      <c r="BS243" s="127"/>
      <c r="BT243" s="127"/>
      <c r="BU243" s="127"/>
      <c r="BV243" s="127"/>
      <c r="BW243" s="49" t="s">
        <v>391</v>
      </c>
      <c r="BX243" s="61">
        <f>BL243-BS243</f>
        <v>0</v>
      </c>
      <c r="BY243" s="61"/>
      <c r="BZ243" s="61"/>
      <c r="CA243" s="61"/>
      <c r="CB243" s="61"/>
      <c r="CC243" s="61"/>
      <c r="CD243" s="61">
        <f>AT243-BA243-BF243+BX243</f>
        <v>0</v>
      </c>
      <c r="CE243" s="61"/>
      <c r="CF243" s="61"/>
      <c r="CG243" s="61"/>
      <c r="CH243" s="61"/>
      <c r="CI243" s="61"/>
    </row>
    <row r="244" spans="1:87" ht="12.2" customHeight="1" x14ac:dyDescent="0.25">
      <c r="A244" s="128" t="s">
        <v>405</v>
      </c>
      <c r="B244" s="128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  <c r="AA244" s="128"/>
      <c r="AB244" s="128"/>
      <c r="AC244" s="128"/>
      <c r="AD244" s="55">
        <v>1531</v>
      </c>
      <c r="AE244" s="55"/>
      <c r="AF244" s="55"/>
      <c r="AG244" s="55"/>
      <c r="AH244" s="59"/>
      <c r="AI244" s="59"/>
      <c r="AJ244" s="59"/>
      <c r="AK244" s="59"/>
      <c r="AL244" s="59"/>
      <c r="AM244" s="59"/>
      <c r="AN244" s="129" t="s">
        <v>390</v>
      </c>
      <c r="AO244" s="127"/>
      <c r="AP244" s="127"/>
      <c r="AQ244" s="127"/>
      <c r="AR244" s="127"/>
      <c r="AS244" s="130" t="s">
        <v>391</v>
      </c>
      <c r="AT244" s="59"/>
      <c r="AU244" s="59"/>
      <c r="AV244" s="59"/>
      <c r="AW244" s="59"/>
      <c r="AX244" s="59"/>
      <c r="AY244" s="59"/>
      <c r="AZ244" s="129" t="s">
        <v>390</v>
      </c>
      <c r="BA244" s="127"/>
      <c r="BB244" s="127"/>
      <c r="BC244" s="127"/>
      <c r="BD244" s="127"/>
      <c r="BE244" s="130" t="s">
        <v>391</v>
      </c>
      <c r="BF244" s="59"/>
      <c r="BG244" s="59"/>
      <c r="BH244" s="59"/>
      <c r="BI244" s="59"/>
      <c r="BJ244" s="59"/>
      <c r="BK244" s="59"/>
      <c r="BL244" s="59"/>
      <c r="BM244" s="59"/>
      <c r="BN244" s="59"/>
      <c r="BO244" s="59"/>
      <c r="BP244" s="59"/>
      <c r="BQ244" s="59"/>
      <c r="BR244" s="129" t="s">
        <v>390</v>
      </c>
      <c r="BS244" s="127"/>
      <c r="BT244" s="127"/>
      <c r="BU244" s="127"/>
      <c r="BV244" s="127"/>
      <c r="BW244" s="130" t="s">
        <v>391</v>
      </c>
      <c r="BX244" s="61">
        <f>BL244-BS244</f>
        <v>0</v>
      </c>
      <c r="BY244" s="61"/>
      <c r="BZ244" s="61"/>
      <c r="CA244" s="61"/>
      <c r="CB244" s="61"/>
      <c r="CC244" s="61"/>
      <c r="CD244" s="61">
        <f>AT244-BA244-BF244+BX244</f>
        <v>0</v>
      </c>
      <c r="CE244" s="61"/>
      <c r="CF244" s="61"/>
      <c r="CG244" s="61"/>
      <c r="CH244" s="61"/>
      <c r="CI244" s="61"/>
    </row>
    <row r="245" spans="1:87" ht="12.2" customHeight="1" x14ac:dyDescent="0.25">
      <c r="A245" s="131" t="s">
        <v>406</v>
      </c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  <c r="AA245" s="131"/>
      <c r="AB245" s="131"/>
      <c r="AC245" s="131"/>
      <c r="AD245" s="55"/>
      <c r="AE245" s="55"/>
      <c r="AF245" s="55"/>
      <c r="AG245" s="55"/>
      <c r="AH245" s="59"/>
      <c r="AI245" s="59"/>
      <c r="AJ245" s="59"/>
      <c r="AK245" s="59"/>
      <c r="AL245" s="59"/>
      <c r="AM245" s="59"/>
      <c r="AN245" s="129"/>
      <c r="AO245" s="127"/>
      <c r="AP245" s="127"/>
      <c r="AQ245" s="127"/>
      <c r="AR245" s="127"/>
      <c r="AS245" s="130"/>
      <c r="AT245" s="59"/>
      <c r="AU245" s="59"/>
      <c r="AV245" s="59"/>
      <c r="AW245" s="59"/>
      <c r="AX245" s="59"/>
      <c r="AY245" s="59"/>
      <c r="AZ245" s="129"/>
      <c r="BA245" s="127"/>
      <c r="BB245" s="127"/>
      <c r="BC245" s="127"/>
      <c r="BD245" s="127"/>
      <c r="BE245" s="130"/>
      <c r="BF245" s="59"/>
      <c r="BG245" s="59"/>
      <c r="BH245" s="59"/>
      <c r="BI245" s="59"/>
      <c r="BJ245" s="59"/>
      <c r="BK245" s="59"/>
      <c r="BL245" s="59"/>
      <c r="BM245" s="59"/>
      <c r="BN245" s="59"/>
      <c r="BO245" s="59"/>
      <c r="BP245" s="59"/>
      <c r="BQ245" s="59"/>
      <c r="BR245" s="129"/>
      <c r="BS245" s="127"/>
      <c r="BT245" s="127"/>
      <c r="BU245" s="127"/>
      <c r="BV245" s="127"/>
      <c r="BW245" s="130"/>
      <c r="BX245" s="61"/>
      <c r="BY245" s="61"/>
      <c r="BZ245" s="61"/>
      <c r="CA245" s="61"/>
      <c r="CB245" s="61"/>
      <c r="CC245" s="61"/>
      <c r="CD245" s="61"/>
      <c r="CE245" s="61"/>
      <c r="CF245" s="61"/>
      <c r="CG245" s="61"/>
      <c r="CH245" s="61"/>
      <c r="CI245" s="61"/>
    </row>
    <row r="246" spans="1:87" ht="12.2" customHeight="1" x14ac:dyDescent="0.25">
      <c r="A246" s="126" t="s">
        <v>407</v>
      </c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  <c r="AD246" s="55">
        <v>1532</v>
      </c>
      <c r="AE246" s="55"/>
      <c r="AF246" s="55"/>
      <c r="AG246" s="55"/>
      <c r="AH246" s="59"/>
      <c r="AI246" s="59"/>
      <c r="AJ246" s="59"/>
      <c r="AK246" s="59"/>
      <c r="AL246" s="59"/>
      <c r="AM246" s="59"/>
      <c r="AN246" s="48" t="s">
        <v>390</v>
      </c>
      <c r="AO246" s="127"/>
      <c r="AP246" s="127"/>
      <c r="AQ246" s="127"/>
      <c r="AR246" s="127"/>
      <c r="AS246" s="49" t="s">
        <v>391</v>
      </c>
      <c r="AT246" s="59"/>
      <c r="AU246" s="59"/>
      <c r="AV246" s="59"/>
      <c r="AW246" s="59"/>
      <c r="AX246" s="59"/>
      <c r="AY246" s="59"/>
      <c r="AZ246" s="48" t="s">
        <v>390</v>
      </c>
      <c r="BA246" s="127"/>
      <c r="BB246" s="127"/>
      <c r="BC246" s="127"/>
      <c r="BD246" s="127"/>
      <c r="BE246" s="49" t="s">
        <v>391</v>
      </c>
      <c r="BF246" s="59"/>
      <c r="BG246" s="59"/>
      <c r="BH246" s="59"/>
      <c r="BI246" s="59"/>
      <c r="BJ246" s="59"/>
      <c r="BK246" s="59"/>
      <c r="BL246" s="59"/>
      <c r="BM246" s="59"/>
      <c r="BN246" s="59"/>
      <c r="BO246" s="59"/>
      <c r="BP246" s="59"/>
      <c r="BQ246" s="59"/>
      <c r="BR246" s="48" t="s">
        <v>390</v>
      </c>
      <c r="BS246" s="127"/>
      <c r="BT246" s="127"/>
      <c r="BU246" s="127"/>
      <c r="BV246" s="127"/>
      <c r="BW246" s="49" t="s">
        <v>391</v>
      </c>
      <c r="BX246" s="61">
        <f t="shared" ref="BX246:BX253" si="7">BL246-BS246</f>
        <v>0</v>
      </c>
      <c r="BY246" s="61"/>
      <c r="BZ246" s="61"/>
      <c r="CA246" s="61"/>
      <c r="CB246" s="61"/>
      <c r="CC246" s="61"/>
      <c r="CD246" s="61">
        <f t="shared" ref="CD246:CD253" si="8">AT246-BA246-BF246+BX246</f>
        <v>0</v>
      </c>
      <c r="CE246" s="61"/>
      <c r="CF246" s="61"/>
      <c r="CG246" s="61"/>
      <c r="CH246" s="61"/>
      <c r="CI246" s="61"/>
    </row>
    <row r="247" spans="1:87" ht="12.2" customHeight="1" x14ac:dyDescent="0.25">
      <c r="A247" s="120" t="s">
        <v>408</v>
      </c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55">
        <v>1533</v>
      </c>
      <c r="AE247" s="55"/>
      <c r="AF247" s="55"/>
      <c r="AG247" s="55"/>
      <c r="AH247" s="59"/>
      <c r="AI247" s="59"/>
      <c r="AJ247" s="59"/>
      <c r="AK247" s="59"/>
      <c r="AL247" s="59"/>
      <c r="AM247" s="59"/>
      <c r="AN247" s="48" t="s">
        <v>390</v>
      </c>
      <c r="AO247" s="127"/>
      <c r="AP247" s="127"/>
      <c r="AQ247" s="127"/>
      <c r="AR247" s="127"/>
      <c r="AS247" s="49" t="s">
        <v>391</v>
      </c>
      <c r="AT247" s="59"/>
      <c r="AU247" s="59"/>
      <c r="AV247" s="59"/>
      <c r="AW247" s="59"/>
      <c r="AX247" s="59"/>
      <c r="AY247" s="59"/>
      <c r="AZ247" s="48" t="s">
        <v>390</v>
      </c>
      <c r="BA247" s="127"/>
      <c r="BB247" s="127"/>
      <c r="BC247" s="127"/>
      <c r="BD247" s="127"/>
      <c r="BE247" s="49" t="s">
        <v>391</v>
      </c>
      <c r="BF247" s="59"/>
      <c r="BG247" s="59"/>
      <c r="BH247" s="59"/>
      <c r="BI247" s="59"/>
      <c r="BJ247" s="59"/>
      <c r="BK247" s="59"/>
      <c r="BL247" s="59"/>
      <c r="BM247" s="59"/>
      <c r="BN247" s="59"/>
      <c r="BO247" s="59"/>
      <c r="BP247" s="59"/>
      <c r="BQ247" s="59"/>
      <c r="BR247" s="48" t="s">
        <v>390</v>
      </c>
      <c r="BS247" s="127"/>
      <c r="BT247" s="127"/>
      <c r="BU247" s="127"/>
      <c r="BV247" s="127"/>
      <c r="BW247" s="49" t="s">
        <v>391</v>
      </c>
      <c r="BX247" s="61">
        <f t="shared" si="7"/>
        <v>0</v>
      </c>
      <c r="BY247" s="61"/>
      <c r="BZ247" s="61"/>
      <c r="CA247" s="61"/>
      <c r="CB247" s="61"/>
      <c r="CC247" s="61"/>
      <c r="CD247" s="61">
        <f t="shared" si="8"/>
        <v>0</v>
      </c>
      <c r="CE247" s="61"/>
      <c r="CF247" s="61"/>
      <c r="CG247" s="61"/>
      <c r="CH247" s="61"/>
      <c r="CI247" s="61"/>
    </row>
    <row r="248" spans="1:87" ht="12.2" customHeight="1" x14ac:dyDescent="0.25">
      <c r="A248" s="120" t="s">
        <v>409</v>
      </c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55">
        <v>1534</v>
      </c>
      <c r="AE248" s="55"/>
      <c r="AF248" s="55"/>
      <c r="AG248" s="55"/>
      <c r="AH248" s="59"/>
      <c r="AI248" s="59"/>
      <c r="AJ248" s="59"/>
      <c r="AK248" s="59"/>
      <c r="AL248" s="59"/>
      <c r="AM248" s="59"/>
      <c r="AN248" s="48" t="s">
        <v>390</v>
      </c>
      <c r="AO248" s="127"/>
      <c r="AP248" s="127"/>
      <c r="AQ248" s="127"/>
      <c r="AR248" s="127"/>
      <c r="AS248" s="49" t="s">
        <v>391</v>
      </c>
      <c r="AT248" s="59"/>
      <c r="AU248" s="59"/>
      <c r="AV248" s="59"/>
      <c r="AW248" s="59"/>
      <c r="AX248" s="59"/>
      <c r="AY248" s="59"/>
      <c r="AZ248" s="48" t="s">
        <v>390</v>
      </c>
      <c r="BA248" s="127"/>
      <c r="BB248" s="127"/>
      <c r="BC248" s="127"/>
      <c r="BD248" s="127"/>
      <c r="BE248" s="49" t="s">
        <v>391</v>
      </c>
      <c r="BF248" s="59"/>
      <c r="BG248" s="59"/>
      <c r="BH248" s="59"/>
      <c r="BI248" s="59"/>
      <c r="BJ248" s="59"/>
      <c r="BK248" s="59"/>
      <c r="BL248" s="59"/>
      <c r="BM248" s="59"/>
      <c r="BN248" s="59"/>
      <c r="BO248" s="59"/>
      <c r="BP248" s="59"/>
      <c r="BQ248" s="59"/>
      <c r="BR248" s="48" t="s">
        <v>390</v>
      </c>
      <c r="BS248" s="127"/>
      <c r="BT248" s="127"/>
      <c r="BU248" s="127"/>
      <c r="BV248" s="127"/>
      <c r="BW248" s="49" t="s">
        <v>391</v>
      </c>
      <c r="BX248" s="61">
        <f t="shared" si="7"/>
        <v>0</v>
      </c>
      <c r="BY248" s="61"/>
      <c r="BZ248" s="61"/>
      <c r="CA248" s="61"/>
      <c r="CB248" s="61"/>
      <c r="CC248" s="61"/>
      <c r="CD248" s="61">
        <f t="shared" si="8"/>
        <v>0</v>
      </c>
      <c r="CE248" s="61"/>
      <c r="CF248" s="61"/>
      <c r="CG248" s="61"/>
      <c r="CH248" s="61"/>
      <c r="CI248" s="61"/>
    </row>
    <row r="249" spans="1:87" ht="12.2" customHeight="1" x14ac:dyDescent="0.25">
      <c r="A249" s="120" t="s">
        <v>410</v>
      </c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55">
        <v>1535</v>
      </c>
      <c r="AE249" s="55"/>
      <c r="AF249" s="55"/>
      <c r="AG249" s="55"/>
      <c r="AH249" s="59"/>
      <c r="AI249" s="59"/>
      <c r="AJ249" s="59"/>
      <c r="AK249" s="59"/>
      <c r="AL249" s="59"/>
      <c r="AM249" s="59"/>
      <c r="AN249" s="48" t="s">
        <v>390</v>
      </c>
      <c r="AO249" s="127"/>
      <c r="AP249" s="127"/>
      <c r="AQ249" s="127"/>
      <c r="AR249" s="127"/>
      <c r="AS249" s="49" t="s">
        <v>391</v>
      </c>
      <c r="AT249" s="59"/>
      <c r="AU249" s="59"/>
      <c r="AV249" s="59"/>
      <c r="AW249" s="59"/>
      <c r="AX249" s="59"/>
      <c r="AY249" s="59"/>
      <c r="AZ249" s="48" t="s">
        <v>390</v>
      </c>
      <c r="BA249" s="127"/>
      <c r="BB249" s="127"/>
      <c r="BC249" s="127"/>
      <c r="BD249" s="127"/>
      <c r="BE249" s="49" t="s">
        <v>391</v>
      </c>
      <c r="BF249" s="59"/>
      <c r="BG249" s="59"/>
      <c r="BH249" s="59"/>
      <c r="BI249" s="59"/>
      <c r="BJ249" s="59"/>
      <c r="BK249" s="59"/>
      <c r="BL249" s="59"/>
      <c r="BM249" s="59"/>
      <c r="BN249" s="59"/>
      <c r="BO249" s="59"/>
      <c r="BP249" s="59"/>
      <c r="BQ249" s="59"/>
      <c r="BR249" s="48" t="s">
        <v>390</v>
      </c>
      <c r="BS249" s="127"/>
      <c r="BT249" s="127"/>
      <c r="BU249" s="127"/>
      <c r="BV249" s="127"/>
      <c r="BW249" s="49" t="s">
        <v>391</v>
      </c>
      <c r="BX249" s="61">
        <f t="shared" si="7"/>
        <v>0</v>
      </c>
      <c r="BY249" s="61"/>
      <c r="BZ249" s="61"/>
      <c r="CA249" s="61"/>
      <c r="CB249" s="61"/>
      <c r="CC249" s="61"/>
      <c r="CD249" s="61">
        <f t="shared" si="8"/>
        <v>0</v>
      </c>
      <c r="CE249" s="61"/>
      <c r="CF249" s="61"/>
      <c r="CG249" s="61"/>
      <c r="CH249" s="61"/>
      <c r="CI249" s="61"/>
    </row>
    <row r="250" spans="1:87" ht="12.2" customHeight="1" x14ac:dyDescent="0.25">
      <c r="A250" s="120" t="s">
        <v>411</v>
      </c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55">
        <v>1536</v>
      </c>
      <c r="AE250" s="55"/>
      <c r="AF250" s="55"/>
      <c r="AG250" s="55"/>
      <c r="AH250" s="59"/>
      <c r="AI250" s="59"/>
      <c r="AJ250" s="59"/>
      <c r="AK250" s="59"/>
      <c r="AL250" s="59"/>
      <c r="AM250" s="59"/>
      <c r="AN250" s="48" t="s">
        <v>390</v>
      </c>
      <c r="AO250" s="127"/>
      <c r="AP250" s="127"/>
      <c r="AQ250" s="127"/>
      <c r="AR250" s="127"/>
      <c r="AS250" s="49" t="s">
        <v>391</v>
      </c>
      <c r="AT250" s="59"/>
      <c r="AU250" s="59"/>
      <c r="AV250" s="59"/>
      <c r="AW250" s="59"/>
      <c r="AX250" s="59"/>
      <c r="AY250" s="59"/>
      <c r="AZ250" s="48" t="s">
        <v>390</v>
      </c>
      <c r="BA250" s="127"/>
      <c r="BB250" s="127"/>
      <c r="BC250" s="127"/>
      <c r="BD250" s="127"/>
      <c r="BE250" s="49" t="s">
        <v>391</v>
      </c>
      <c r="BF250" s="59"/>
      <c r="BG250" s="59"/>
      <c r="BH250" s="59"/>
      <c r="BI250" s="59"/>
      <c r="BJ250" s="59"/>
      <c r="BK250" s="59"/>
      <c r="BL250" s="59"/>
      <c r="BM250" s="59"/>
      <c r="BN250" s="59"/>
      <c r="BO250" s="59"/>
      <c r="BP250" s="59"/>
      <c r="BQ250" s="59"/>
      <c r="BR250" s="48" t="s">
        <v>390</v>
      </c>
      <c r="BS250" s="127"/>
      <c r="BT250" s="127"/>
      <c r="BU250" s="127"/>
      <c r="BV250" s="127"/>
      <c r="BW250" s="49" t="s">
        <v>391</v>
      </c>
      <c r="BX250" s="61">
        <f t="shared" si="7"/>
        <v>0</v>
      </c>
      <c r="BY250" s="61"/>
      <c r="BZ250" s="61"/>
      <c r="CA250" s="61"/>
      <c r="CB250" s="61"/>
      <c r="CC250" s="61"/>
      <c r="CD250" s="61">
        <f t="shared" si="8"/>
        <v>0</v>
      </c>
      <c r="CE250" s="61"/>
      <c r="CF250" s="61"/>
      <c r="CG250" s="61"/>
      <c r="CH250" s="61"/>
      <c r="CI250" s="61"/>
    </row>
    <row r="251" spans="1:87" ht="12.2" customHeight="1" x14ac:dyDescent="0.25">
      <c r="A251" s="120" t="s">
        <v>412</v>
      </c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55">
        <v>1537</v>
      </c>
      <c r="AE251" s="55"/>
      <c r="AF251" s="55"/>
      <c r="AG251" s="55"/>
      <c r="AH251" s="59"/>
      <c r="AI251" s="59"/>
      <c r="AJ251" s="59"/>
      <c r="AK251" s="59"/>
      <c r="AL251" s="59"/>
      <c r="AM251" s="59"/>
      <c r="AN251" s="48" t="s">
        <v>390</v>
      </c>
      <c r="AO251" s="127"/>
      <c r="AP251" s="127"/>
      <c r="AQ251" s="127"/>
      <c r="AR251" s="127"/>
      <c r="AS251" s="49" t="s">
        <v>391</v>
      </c>
      <c r="AT251" s="59"/>
      <c r="AU251" s="59"/>
      <c r="AV251" s="59"/>
      <c r="AW251" s="59"/>
      <c r="AX251" s="59"/>
      <c r="AY251" s="59"/>
      <c r="AZ251" s="48" t="s">
        <v>390</v>
      </c>
      <c r="BA251" s="127"/>
      <c r="BB251" s="127"/>
      <c r="BC251" s="127"/>
      <c r="BD251" s="127"/>
      <c r="BE251" s="49" t="s">
        <v>391</v>
      </c>
      <c r="BF251" s="59"/>
      <c r="BG251" s="59"/>
      <c r="BH251" s="59"/>
      <c r="BI251" s="59"/>
      <c r="BJ251" s="59"/>
      <c r="BK251" s="59"/>
      <c r="BL251" s="59"/>
      <c r="BM251" s="59"/>
      <c r="BN251" s="59"/>
      <c r="BO251" s="59"/>
      <c r="BP251" s="59"/>
      <c r="BQ251" s="59"/>
      <c r="BR251" s="48" t="s">
        <v>390</v>
      </c>
      <c r="BS251" s="127"/>
      <c r="BT251" s="127"/>
      <c r="BU251" s="127"/>
      <c r="BV251" s="127"/>
      <c r="BW251" s="49" t="s">
        <v>391</v>
      </c>
      <c r="BX251" s="61">
        <f t="shared" si="7"/>
        <v>0</v>
      </c>
      <c r="BY251" s="61"/>
      <c r="BZ251" s="61"/>
      <c r="CA251" s="61"/>
      <c r="CB251" s="61"/>
      <c r="CC251" s="61"/>
      <c r="CD251" s="61">
        <f t="shared" si="8"/>
        <v>0</v>
      </c>
      <c r="CE251" s="61"/>
      <c r="CF251" s="61"/>
      <c r="CG251" s="61"/>
      <c r="CH251" s="61"/>
      <c r="CI251" s="61"/>
    </row>
    <row r="252" spans="1:87" ht="12.2" customHeight="1" x14ac:dyDescent="0.25">
      <c r="A252" s="120" t="s">
        <v>413</v>
      </c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55">
        <v>1538</v>
      </c>
      <c r="AE252" s="55"/>
      <c r="AF252" s="55"/>
      <c r="AG252" s="55"/>
      <c r="AH252" s="59"/>
      <c r="AI252" s="59"/>
      <c r="AJ252" s="59"/>
      <c r="AK252" s="59"/>
      <c r="AL252" s="59"/>
      <c r="AM252" s="59"/>
      <c r="AN252" s="48" t="s">
        <v>390</v>
      </c>
      <c r="AO252" s="127"/>
      <c r="AP252" s="127"/>
      <c r="AQ252" s="127"/>
      <c r="AR252" s="127"/>
      <c r="AS252" s="49" t="s">
        <v>391</v>
      </c>
      <c r="AT252" s="59"/>
      <c r="AU252" s="59"/>
      <c r="AV252" s="59"/>
      <c r="AW252" s="59"/>
      <c r="AX252" s="59"/>
      <c r="AY252" s="59"/>
      <c r="AZ252" s="48" t="s">
        <v>390</v>
      </c>
      <c r="BA252" s="127"/>
      <c r="BB252" s="127"/>
      <c r="BC252" s="127"/>
      <c r="BD252" s="127"/>
      <c r="BE252" s="49" t="s">
        <v>391</v>
      </c>
      <c r="BF252" s="59"/>
      <c r="BG252" s="59"/>
      <c r="BH252" s="59"/>
      <c r="BI252" s="59"/>
      <c r="BJ252" s="59"/>
      <c r="BK252" s="59"/>
      <c r="BL252" s="59"/>
      <c r="BM252" s="59"/>
      <c r="BN252" s="59"/>
      <c r="BO252" s="59"/>
      <c r="BP252" s="59"/>
      <c r="BQ252" s="59"/>
      <c r="BR252" s="48" t="s">
        <v>390</v>
      </c>
      <c r="BS252" s="127"/>
      <c r="BT252" s="127"/>
      <c r="BU252" s="127"/>
      <c r="BV252" s="127"/>
      <c r="BW252" s="49" t="s">
        <v>391</v>
      </c>
      <c r="BX252" s="61">
        <f t="shared" si="7"/>
        <v>0</v>
      </c>
      <c r="BY252" s="61"/>
      <c r="BZ252" s="61"/>
      <c r="CA252" s="61"/>
      <c r="CB252" s="61"/>
      <c r="CC252" s="61"/>
      <c r="CD252" s="61">
        <f t="shared" si="8"/>
        <v>0</v>
      </c>
      <c r="CE252" s="61"/>
      <c r="CF252" s="61"/>
      <c r="CG252" s="61"/>
      <c r="CH252" s="61"/>
      <c r="CI252" s="61"/>
    </row>
    <row r="253" spans="1:87" ht="12.2" customHeight="1" x14ac:dyDescent="0.25">
      <c r="A253" s="120"/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55">
        <v>1539</v>
      </c>
      <c r="AE253" s="55"/>
      <c r="AF253" s="55"/>
      <c r="AG253" s="55"/>
      <c r="AH253" s="59"/>
      <c r="AI253" s="59"/>
      <c r="AJ253" s="59"/>
      <c r="AK253" s="59"/>
      <c r="AL253" s="59"/>
      <c r="AM253" s="59"/>
      <c r="AN253" s="48" t="s">
        <v>390</v>
      </c>
      <c r="AO253" s="127"/>
      <c r="AP253" s="127"/>
      <c r="AQ253" s="127"/>
      <c r="AR253" s="127"/>
      <c r="AS253" s="49" t="s">
        <v>391</v>
      </c>
      <c r="AT253" s="59"/>
      <c r="AU253" s="59"/>
      <c r="AV253" s="59"/>
      <c r="AW253" s="59"/>
      <c r="AX253" s="59"/>
      <c r="AY253" s="59"/>
      <c r="AZ253" s="48" t="s">
        <v>390</v>
      </c>
      <c r="BA253" s="127"/>
      <c r="BB253" s="127"/>
      <c r="BC253" s="127"/>
      <c r="BD253" s="127"/>
      <c r="BE253" s="49" t="s">
        <v>391</v>
      </c>
      <c r="BF253" s="59"/>
      <c r="BG253" s="59"/>
      <c r="BH253" s="59"/>
      <c r="BI253" s="59"/>
      <c r="BJ253" s="59"/>
      <c r="BK253" s="59"/>
      <c r="BL253" s="59"/>
      <c r="BM253" s="59"/>
      <c r="BN253" s="59"/>
      <c r="BO253" s="59"/>
      <c r="BP253" s="59"/>
      <c r="BQ253" s="59"/>
      <c r="BR253" s="48" t="s">
        <v>390</v>
      </c>
      <c r="BS253" s="127"/>
      <c r="BT253" s="127"/>
      <c r="BU253" s="127"/>
      <c r="BV253" s="127"/>
      <c r="BW253" s="49" t="s">
        <v>391</v>
      </c>
      <c r="BX253" s="61">
        <f t="shared" si="7"/>
        <v>0</v>
      </c>
      <c r="BY253" s="61"/>
      <c r="BZ253" s="61"/>
      <c r="CA253" s="61"/>
      <c r="CB253" s="61"/>
      <c r="CC253" s="61"/>
      <c r="CD253" s="61">
        <f t="shared" si="8"/>
        <v>0</v>
      </c>
      <c r="CE253" s="61"/>
      <c r="CF253" s="61"/>
      <c r="CG253" s="61"/>
      <c r="CH253" s="61"/>
      <c r="CI253" s="61"/>
    </row>
    <row r="254" spans="1:87" ht="24" customHeight="1" x14ac:dyDescent="0.25">
      <c r="A254" s="124" t="s">
        <v>414</v>
      </c>
      <c r="B254" s="124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  <c r="AA254" s="124"/>
      <c r="AB254" s="124"/>
      <c r="AC254" s="124"/>
      <c r="AD254" s="55">
        <v>1540</v>
      </c>
      <c r="AE254" s="55"/>
      <c r="AF254" s="55"/>
      <c r="AG254" s="55"/>
      <c r="AH254" s="61">
        <f>AH228+AH241</f>
        <v>0</v>
      </c>
      <c r="AI254" s="61"/>
      <c r="AJ254" s="61"/>
      <c r="AK254" s="61"/>
      <c r="AL254" s="61"/>
      <c r="AM254" s="61"/>
      <c r="AN254" s="46" t="s">
        <v>390</v>
      </c>
      <c r="AO254" s="125">
        <f>AO228+AO241</f>
        <v>0</v>
      </c>
      <c r="AP254" s="125"/>
      <c r="AQ254" s="125"/>
      <c r="AR254" s="125"/>
      <c r="AS254" s="47" t="s">
        <v>391</v>
      </c>
      <c r="AT254" s="61">
        <f>AT228+AT241</f>
        <v>0</v>
      </c>
      <c r="AU254" s="61"/>
      <c r="AV254" s="61"/>
      <c r="AW254" s="61"/>
      <c r="AX254" s="61"/>
      <c r="AY254" s="61"/>
      <c r="AZ254" s="46" t="s">
        <v>390</v>
      </c>
      <c r="BA254" s="125">
        <f>BA228+BA241</f>
        <v>0</v>
      </c>
      <c r="BB254" s="125"/>
      <c r="BC254" s="125"/>
      <c r="BD254" s="125"/>
      <c r="BE254" s="47" t="s">
        <v>391</v>
      </c>
      <c r="BF254" s="61">
        <f>BF228+BF241</f>
        <v>0</v>
      </c>
      <c r="BG254" s="61"/>
      <c r="BH254" s="61"/>
      <c r="BI254" s="61"/>
      <c r="BJ254" s="61"/>
      <c r="BK254" s="61"/>
      <c r="BL254" s="61">
        <f>BL228+BL241</f>
        <v>0</v>
      </c>
      <c r="BM254" s="61"/>
      <c r="BN254" s="61"/>
      <c r="BO254" s="61"/>
      <c r="BP254" s="61"/>
      <c r="BQ254" s="61"/>
      <c r="BR254" s="46" t="s">
        <v>390</v>
      </c>
      <c r="BS254" s="125">
        <f>BS228+BS241</f>
        <v>0</v>
      </c>
      <c r="BT254" s="125"/>
      <c r="BU254" s="125"/>
      <c r="BV254" s="125"/>
      <c r="BW254" s="47" t="s">
        <v>391</v>
      </c>
      <c r="BX254" s="61">
        <f>BX228+BX241</f>
        <v>0</v>
      </c>
      <c r="BY254" s="61"/>
      <c r="BZ254" s="61"/>
      <c r="CA254" s="61"/>
      <c r="CB254" s="61"/>
      <c r="CC254" s="61"/>
      <c r="CD254" s="61">
        <f>CD228+CD241</f>
        <v>0</v>
      </c>
      <c r="CE254" s="61"/>
      <c r="CF254" s="61"/>
      <c r="CG254" s="61"/>
      <c r="CH254" s="61"/>
      <c r="CI254" s="61"/>
    </row>
    <row r="256" spans="1:87" ht="12.2" customHeight="1" x14ac:dyDescent="0.25">
      <c r="AS256" s="50" t="s">
        <v>415</v>
      </c>
      <c r="BL256" s="15" t="s">
        <v>416</v>
      </c>
    </row>
    <row r="258" spans="45:64" ht="12.2" customHeight="1" x14ac:dyDescent="0.25">
      <c r="AS258" s="50" t="s">
        <v>417</v>
      </c>
      <c r="BL258" s="15" t="s">
        <v>418</v>
      </c>
    </row>
  </sheetData>
  <mergeCells count="1864">
    <mergeCell ref="A254:AC254"/>
    <mergeCell ref="AD254:AG254"/>
    <mergeCell ref="AH254:AM254"/>
    <mergeCell ref="AO254:AR254"/>
    <mergeCell ref="AT254:AY254"/>
    <mergeCell ref="BA254:BD254"/>
    <mergeCell ref="BF254:BK254"/>
    <mergeCell ref="BL254:BQ254"/>
    <mergeCell ref="BS254:BV254"/>
    <mergeCell ref="BX254:CC254"/>
    <mergeCell ref="CD254:CI254"/>
    <mergeCell ref="A252:AC252"/>
    <mergeCell ref="AD252:AG252"/>
    <mergeCell ref="AH252:AM252"/>
    <mergeCell ref="AO252:AR252"/>
    <mergeCell ref="AT252:AY252"/>
    <mergeCell ref="BA252:BD252"/>
    <mergeCell ref="BF252:BK252"/>
    <mergeCell ref="BL252:BQ252"/>
    <mergeCell ref="BS252:BV252"/>
    <mergeCell ref="BX252:CC252"/>
    <mergeCell ref="CD252:CI252"/>
    <mergeCell ref="A253:AC253"/>
    <mergeCell ref="AD253:AG253"/>
    <mergeCell ref="AH253:AM253"/>
    <mergeCell ref="AO253:AR253"/>
    <mergeCell ref="AT253:AY253"/>
    <mergeCell ref="BA253:BD253"/>
    <mergeCell ref="BF253:BK253"/>
    <mergeCell ref="BL253:BQ253"/>
    <mergeCell ref="BS253:BV253"/>
    <mergeCell ref="BX253:CC253"/>
    <mergeCell ref="CD253:CI253"/>
    <mergeCell ref="A250:AC250"/>
    <mergeCell ref="AD250:AG250"/>
    <mergeCell ref="AH250:AM250"/>
    <mergeCell ref="AO250:AR250"/>
    <mergeCell ref="AT250:AY250"/>
    <mergeCell ref="BA250:BD250"/>
    <mergeCell ref="BF250:BK250"/>
    <mergeCell ref="BL250:BQ250"/>
    <mergeCell ref="BS250:BV250"/>
    <mergeCell ref="BX250:CC250"/>
    <mergeCell ref="CD250:CI250"/>
    <mergeCell ref="A251:AC251"/>
    <mergeCell ref="AD251:AG251"/>
    <mergeCell ref="AH251:AM251"/>
    <mergeCell ref="AO251:AR251"/>
    <mergeCell ref="AT251:AY251"/>
    <mergeCell ref="BA251:BD251"/>
    <mergeCell ref="BF251:BK251"/>
    <mergeCell ref="BL251:BQ251"/>
    <mergeCell ref="BS251:BV251"/>
    <mergeCell ref="BX251:CC251"/>
    <mergeCell ref="CD251:CI251"/>
    <mergeCell ref="A248:AC248"/>
    <mergeCell ref="AD248:AG248"/>
    <mergeCell ref="AH248:AM248"/>
    <mergeCell ref="AO248:AR248"/>
    <mergeCell ref="AT248:AY248"/>
    <mergeCell ref="BA248:BD248"/>
    <mergeCell ref="BF248:BK248"/>
    <mergeCell ref="BL248:BQ248"/>
    <mergeCell ref="BS248:BV248"/>
    <mergeCell ref="BX248:CC248"/>
    <mergeCell ref="CD248:CI248"/>
    <mergeCell ref="A249:AC249"/>
    <mergeCell ref="AD249:AG249"/>
    <mergeCell ref="AH249:AM249"/>
    <mergeCell ref="AO249:AR249"/>
    <mergeCell ref="AT249:AY249"/>
    <mergeCell ref="BA249:BD249"/>
    <mergeCell ref="BF249:BK249"/>
    <mergeCell ref="BL249:BQ249"/>
    <mergeCell ref="BS249:BV249"/>
    <mergeCell ref="BX249:CC249"/>
    <mergeCell ref="CD249:CI249"/>
    <mergeCell ref="A246:AC246"/>
    <mergeCell ref="AD246:AG246"/>
    <mergeCell ref="AH246:AM246"/>
    <mergeCell ref="AO246:AR246"/>
    <mergeCell ref="AT246:AY246"/>
    <mergeCell ref="BA246:BD246"/>
    <mergeCell ref="BF246:BK246"/>
    <mergeCell ref="BL246:BQ246"/>
    <mergeCell ref="BS246:BV246"/>
    <mergeCell ref="BX246:CC246"/>
    <mergeCell ref="CD246:CI246"/>
    <mergeCell ref="A247:AC247"/>
    <mergeCell ref="AD247:AG247"/>
    <mergeCell ref="AH247:AM247"/>
    <mergeCell ref="AO247:AR247"/>
    <mergeCell ref="AT247:AY247"/>
    <mergeCell ref="BA247:BD247"/>
    <mergeCell ref="BF247:BK247"/>
    <mergeCell ref="BL247:BQ247"/>
    <mergeCell ref="BS247:BV247"/>
    <mergeCell ref="BX247:CC247"/>
    <mergeCell ref="CD247:CI247"/>
    <mergeCell ref="A243:AC243"/>
    <mergeCell ref="AD243:AG243"/>
    <mergeCell ref="AH243:AM243"/>
    <mergeCell ref="AO243:AR243"/>
    <mergeCell ref="AT243:AY243"/>
    <mergeCell ref="BA243:BD243"/>
    <mergeCell ref="BF243:BK243"/>
    <mergeCell ref="BL243:BQ243"/>
    <mergeCell ref="BS243:BV243"/>
    <mergeCell ref="BX243:CC243"/>
    <mergeCell ref="CD243:CI243"/>
    <mergeCell ref="A244:AC244"/>
    <mergeCell ref="AD244:AG245"/>
    <mergeCell ref="AH244:AM245"/>
    <mergeCell ref="AN244:AN245"/>
    <mergeCell ref="AO244:AR245"/>
    <mergeCell ref="AS244:AS245"/>
    <mergeCell ref="AT244:AY245"/>
    <mergeCell ref="AZ244:AZ245"/>
    <mergeCell ref="BA244:BD245"/>
    <mergeCell ref="BE244:BE245"/>
    <mergeCell ref="BF244:BK245"/>
    <mergeCell ref="BL244:BQ245"/>
    <mergeCell ref="BR244:BR245"/>
    <mergeCell ref="BS244:BV245"/>
    <mergeCell ref="BW244:BW245"/>
    <mergeCell ref="BX244:CC245"/>
    <mergeCell ref="CD244:CI245"/>
    <mergeCell ref="A245:AC245"/>
    <mergeCell ref="A241:AC241"/>
    <mergeCell ref="AD241:AG241"/>
    <mergeCell ref="AH241:AM241"/>
    <mergeCell ref="AO241:AR241"/>
    <mergeCell ref="AT241:AY241"/>
    <mergeCell ref="BA241:BD241"/>
    <mergeCell ref="BF241:BK241"/>
    <mergeCell ref="BL241:BQ241"/>
    <mergeCell ref="BS241:BV241"/>
    <mergeCell ref="BX241:CC241"/>
    <mergeCell ref="CD241:CI241"/>
    <mergeCell ref="A242:AC242"/>
    <mergeCell ref="AD242:AG242"/>
    <mergeCell ref="AH242:AM242"/>
    <mergeCell ref="AN242:AS242"/>
    <mergeCell ref="AT242:AY242"/>
    <mergeCell ref="AZ242:BE242"/>
    <mergeCell ref="BF242:BK242"/>
    <mergeCell ref="BL242:BQ242"/>
    <mergeCell ref="BR242:BW242"/>
    <mergeCell ref="BX242:CC242"/>
    <mergeCell ref="CD242:CI242"/>
    <mergeCell ref="A239:AC239"/>
    <mergeCell ref="AD239:AG239"/>
    <mergeCell ref="AH239:AM239"/>
    <mergeCell ref="AO239:AR239"/>
    <mergeCell ref="AT239:AY239"/>
    <mergeCell ref="BA239:BD239"/>
    <mergeCell ref="BF239:BK239"/>
    <mergeCell ref="BL239:BQ239"/>
    <mergeCell ref="BS239:BV239"/>
    <mergeCell ref="BX239:CC239"/>
    <mergeCell ref="CD239:CI239"/>
    <mergeCell ref="A240:AC240"/>
    <mergeCell ref="AD240:AG240"/>
    <mergeCell ref="AH240:AM240"/>
    <mergeCell ref="AO240:AR240"/>
    <mergeCell ref="AT240:AY240"/>
    <mergeCell ref="BA240:BD240"/>
    <mergeCell ref="BF240:BK240"/>
    <mergeCell ref="BL240:BQ240"/>
    <mergeCell ref="BS240:BV240"/>
    <mergeCell ref="BX240:CC240"/>
    <mergeCell ref="CD240:CI240"/>
    <mergeCell ref="A237:AC237"/>
    <mergeCell ref="AD237:AG237"/>
    <mergeCell ref="AH237:AM237"/>
    <mergeCell ref="AO237:AR237"/>
    <mergeCell ref="AT237:AY237"/>
    <mergeCell ref="BA237:BD237"/>
    <mergeCell ref="BF237:BK237"/>
    <mergeCell ref="BL237:BQ237"/>
    <mergeCell ref="BS237:BV237"/>
    <mergeCell ref="BX237:CC237"/>
    <mergeCell ref="CD237:CI237"/>
    <mergeCell ref="A238:AC238"/>
    <mergeCell ref="AD238:AG238"/>
    <mergeCell ref="AH238:AM238"/>
    <mergeCell ref="AO238:AR238"/>
    <mergeCell ref="AT238:AY238"/>
    <mergeCell ref="BA238:BD238"/>
    <mergeCell ref="BF238:BK238"/>
    <mergeCell ref="BL238:BQ238"/>
    <mergeCell ref="BS238:BV238"/>
    <mergeCell ref="BX238:CC238"/>
    <mergeCell ref="CD238:CI238"/>
    <mergeCell ref="A235:AC235"/>
    <mergeCell ref="AD235:AG235"/>
    <mergeCell ref="AH235:AM235"/>
    <mergeCell ref="AO235:AR235"/>
    <mergeCell ref="AT235:AY235"/>
    <mergeCell ref="BA235:BD235"/>
    <mergeCell ref="BF235:BK235"/>
    <mergeCell ref="BL235:BQ235"/>
    <mergeCell ref="BS235:BV235"/>
    <mergeCell ref="BX235:CC235"/>
    <mergeCell ref="CD235:CI235"/>
    <mergeCell ref="A236:AC236"/>
    <mergeCell ref="AD236:AG236"/>
    <mergeCell ref="AH236:AM236"/>
    <mergeCell ref="AO236:AR236"/>
    <mergeCell ref="AT236:AY236"/>
    <mergeCell ref="BA236:BD236"/>
    <mergeCell ref="BF236:BK236"/>
    <mergeCell ref="BL236:BQ236"/>
    <mergeCell ref="BS236:BV236"/>
    <mergeCell ref="BX236:CC236"/>
    <mergeCell ref="CD236:CI236"/>
    <mergeCell ref="A233:AC233"/>
    <mergeCell ref="AD233:AG233"/>
    <mergeCell ref="AH233:AM233"/>
    <mergeCell ref="AO233:AR233"/>
    <mergeCell ref="AT233:AY233"/>
    <mergeCell ref="BA233:BD233"/>
    <mergeCell ref="BF233:BK233"/>
    <mergeCell ref="BL233:BQ233"/>
    <mergeCell ref="BS233:BV233"/>
    <mergeCell ref="BX233:CC233"/>
    <mergeCell ref="CD233:CI233"/>
    <mergeCell ref="A234:AC234"/>
    <mergeCell ref="AD234:AG234"/>
    <mergeCell ref="AH234:AM234"/>
    <mergeCell ref="AO234:AR234"/>
    <mergeCell ref="AT234:AY234"/>
    <mergeCell ref="BA234:BD234"/>
    <mergeCell ref="BF234:BK234"/>
    <mergeCell ref="BL234:BQ234"/>
    <mergeCell ref="BS234:BV234"/>
    <mergeCell ref="BX234:CC234"/>
    <mergeCell ref="CD234:CI234"/>
    <mergeCell ref="A231:AC231"/>
    <mergeCell ref="AD231:AG232"/>
    <mergeCell ref="AH231:AM232"/>
    <mergeCell ref="AN231:AN232"/>
    <mergeCell ref="AO231:AR232"/>
    <mergeCell ref="AS231:AS232"/>
    <mergeCell ref="AT231:AY232"/>
    <mergeCell ref="AZ231:AZ232"/>
    <mergeCell ref="BA231:BD232"/>
    <mergeCell ref="BE231:BE232"/>
    <mergeCell ref="BF231:BK232"/>
    <mergeCell ref="BL231:BQ232"/>
    <mergeCell ref="BR231:BR232"/>
    <mergeCell ref="BS231:BV232"/>
    <mergeCell ref="BW231:BW232"/>
    <mergeCell ref="BX231:CC232"/>
    <mergeCell ref="CD231:CI232"/>
    <mergeCell ref="A232:AC232"/>
    <mergeCell ref="A229:AC229"/>
    <mergeCell ref="AD229:AG229"/>
    <mergeCell ref="AH229:AM229"/>
    <mergeCell ref="AN229:AS229"/>
    <mergeCell ref="AT229:AY229"/>
    <mergeCell ref="AZ229:BE229"/>
    <mergeCell ref="BF229:BK229"/>
    <mergeCell ref="BL229:BQ229"/>
    <mergeCell ref="BR229:BW229"/>
    <mergeCell ref="BX229:CC229"/>
    <mergeCell ref="CD229:CI229"/>
    <mergeCell ref="A230:AC230"/>
    <mergeCell ref="AD230:AG230"/>
    <mergeCell ref="AH230:AM230"/>
    <mergeCell ref="AO230:AR230"/>
    <mergeCell ref="AT230:AY230"/>
    <mergeCell ref="BA230:BD230"/>
    <mergeCell ref="BF230:BK230"/>
    <mergeCell ref="BL230:BQ230"/>
    <mergeCell ref="BS230:BV230"/>
    <mergeCell ref="BX230:CC230"/>
    <mergeCell ref="CD230:CI230"/>
    <mergeCell ref="A227:AC227"/>
    <mergeCell ref="AD227:AG227"/>
    <mergeCell ref="AH227:AM227"/>
    <mergeCell ref="AN227:AS227"/>
    <mergeCell ref="AT227:AY227"/>
    <mergeCell ref="AZ227:BE227"/>
    <mergeCell ref="BF227:BK227"/>
    <mergeCell ref="BL227:BQ227"/>
    <mergeCell ref="BR227:BW227"/>
    <mergeCell ref="BX227:CC227"/>
    <mergeCell ref="CD227:CI227"/>
    <mergeCell ref="A228:AC228"/>
    <mergeCell ref="AD228:AG228"/>
    <mergeCell ref="AH228:AM228"/>
    <mergeCell ref="AO228:AR228"/>
    <mergeCell ref="AT228:AY228"/>
    <mergeCell ref="BA228:BD228"/>
    <mergeCell ref="BF228:BK228"/>
    <mergeCell ref="BL228:BQ228"/>
    <mergeCell ref="BS228:BV228"/>
    <mergeCell ref="BX228:CC228"/>
    <mergeCell ref="CD228:CI228"/>
    <mergeCell ref="A219:P219"/>
    <mergeCell ref="Q219:BG219"/>
    <mergeCell ref="BH219:BL219"/>
    <mergeCell ref="BM219:BT219"/>
    <mergeCell ref="A220:P220"/>
    <mergeCell ref="Q220:BG220"/>
    <mergeCell ref="BH220:BL220"/>
    <mergeCell ref="BM220:BT220"/>
    <mergeCell ref="A221:P221"/>
    <mergeCell ref="Q221:BG221"/>
    <mergeCell ref="BH221:BL221"/>
    <mergeCell ref="BM221:BT221"/>
    <mergeCell ref="A223:CI223"/>
    <mergeCell ref="A225:AC226"/>
    <mergeCell ref="AD225:AG226"/>
    <mergeCell ref="AH225:AM226"/>
    <mergeCell ref="AN225:AS226"/>
    <mergeCell ref="AT225:BE225"/>
    <mergeCell ref="BF225:BK226"/>
    <mergeCell ref="BL225:BQ226"/>
    <mergeCell ref="BR225:BW226"/>
    <mergeCell ref="BX225:CI225"/>
    <mergeCell ref="AT226:AY226"/>
    <mergeCell ref="AZ226:BE226"/>
    <mergeCell ref="BX226:CC226"/>
    <mergeCell ref="CD226:CI226"/>
    <mergeCell ref="A217:W217"/>
    <mergeCell ref="X217:AA217"/>
    <mergeCell ref="AB217:AE217"/>
    <mergeCell ref="AF217:AI217"/>
    <mergeCell ref="AJ217:AM217"/>
    <mergeCell ref="AN217:AQ217"/>
    <mergeCell ref="AR217:AU217"/>
    <mergeCell ref="AV217:AY217"/>
    <mergeCell ref="AZ217:BC217"/>
    <mergeCell ref="BD217:BG217"/>
    <mergeCell ref="BH217:BK217"/>
    <mergeCell ref="BL217:BO217"/>
    <mergeCell ref="BP217:BS217"/>
    <mergeCell ref="BT217:BW217"/>
    <mergeCell ref="BX217:CA217"/>
    <mergeCell ref="CB217:CE217"/>
    <mergeCell ref="CF217:CI217"/>
    <mergeCell ref="A216:W216"/>
    <mergeCell ref="X216:AA216"/>
    <mergeCell ref="AB216:AE216"/>
    <mergeCell ref="AF216:AI216"/>
    <mergeCell ref="AJ216:AM216"/>
    <mergeCell ref="AN216:AQ216"/>
    <mergeCell ref="AR216:AU216"/>
    <mergeCell ref="AV216:AY216"/>
    <mergeCell ref="AZ216:BC216"/>
    <mergeCell ref="BD216:BG216"/>
    <mergeCell ref="BH216:BK216"/>
    <mergeCell ref="BL216:BO216"/>
    <mergeCell ref="BP216:BS216"/>
    <mergeCell ref="BT216:BW216"/>
    <mergeCell ref="BX216:CA216"/>
    <mergeCell ref="CB216:CE216"/>
    <mergeCell ref="CF216:CI216"/>
    <mergeCell ref="A215:W215"/>
    <mergeCell ref="X215:AA215"/>
    <mergeCell ref="AB215:AE215"/>
    <mergeCell ref="AF215:AI215"/>
    <mergeCell ref="AJ215:AM215"/>
    <mergeCell ref="AN215:AQ215"/>
    <mergeCell ref="AR215:AU215"/>
    <mergeCell ref="AV215:AY215"/>
    <mergeCell ref="AZ215:BC215"/>
    <mergeCell ref="BD215:BG215"/>
    <mergeCell ref="BH215:BK215"/>
    <mergeCell ref="BL215:BO215"/>
    <mergeCell ref="BP215:BS215"/>
    <mergeCell ref="BT215:BW215"/>
    <mergeCell ref="BX215:CA215"/>
    <mergeCell ref="CB215:CE215"/>
    <mergeCell ref="CF215:CI215"/>
    <mergeCell ref="A214:W214"/>
    <mergeCell ref="X214:AA214"/>
    <mergeCell ref="AB214:AE214"/>
    <mergeCell ref="AF214:AI214"/>
    <mergeCell ref="AJ214:AM214"/>
    <mergeCell ref="AN214:AQ214"/>
    <mergeCell ref="AR214:AU214"/>
    <mergeCell ref="AV214:AY214"/>
    <mergeCell ref="AZ214:BC214"/>
    <mergeCell ref="BD214:BG214"/>
    <mergeCell ref="BH214:BK214"/>
    <mergeCell ref="BL214:BO214"/>
    <mergeCell ref="BP214:BS214"/>
    <mergeCell ref="BT214:BW214"/>
    <mergeCell ref="BX214:CA214"/>
    <mergeCell ref="CB214:CE214"/>
    <mergeCell ref="CF214:CI214"/>
    <mergeCell ref="A213:W213"/>
    <mergeCell ref="X213:AA213"/>
    <mergeCell ref="AB213:AE213"/>
    <mergeCell ref="AF213:AI213"/>
    <mergeCell ref="AJ213:AM213"/>
    <mergeCell ref="AN213:AQ213"/>
    <mergeCell ref="AR213:AU213"/>
    <mergeCell ref="AV213:AY213"/>
    <mergeCell ref="AZ213:BC213"/>
    <mergeCell ref="BD213:BG213"/>
    <mergeCell ref="BH213:BK213"/>
    <mergeCell ref="BL213:BO213"/>
    <mergeCell ref="BP213:BS213"/>
    <mergeCell ref="BT213:BW213"/>
    <mergeCell ref="BX213:CA213"/>
    <mergeCell ref="CB213:CE213"/>
    <mergeCell ref="CF213:CI213"/>
    <mergeCell ref="A211:W211"/>
    <mergeCell ref="X211:AA212"/>
    <mergeCell ref="AB211:AE212"/>
    <mergeCell ref="AF211:AI212"/>
    <mergeCell ref="AJ211:AM212"/>
    <mergeCell ref="AN211:AQ212"/>
    <mergeCell ref="AR211:AU212"/>
    <mergeCell ref="AV211:AY212"/>
    <mergeCell ref="AZ211:BC212"/>
    <mergeCell ref="BD211:BG212"/>
    <mergeCell ref="BH211:BK212"/>
    <mergeCell ref="BL211:BO212"/>
    <mergeCell ref="BP211:BS212"/>
    <mergeCell ref="BT211:BW212"/>
    <mergeCell ref="BX211:CA212"/>
    <mergeCell ref="CB211:CE212"/>
    <mergeCell ref="CF211:CI212"/>
    <mergeCell ref="A212:W212"/>
    <mergeCell ref="A210:W210"/>
    <mergeCell ref="X210:AA210"/>
    <mergeCell ref="AB210:AE210"/>
    <mergeCell ref="AF210:AI210"/>
    <mergeCell ref="AJ210:AM210"/>
    <mergeCell ref="AN210:AQ210"/>
    <mergeCell ref="AR210:AU210"/>
    <mergeCell ref="AV210:AY210"/>
    <mergeCell ref="AZ210:BC210"/>
    <mergeCell ref="BD210:BG210"/>
    <mergeCell ref="BH210:BK210"/>
    <mergeCell ref="BL210:BO210"/>
    <mergeCell ref="BP210:BS210"/>
    <mergeCell ref="BT210:BW210"/>
    <mergeCell ref="BX210:CA210"/>
    <mergeCell ref="CB210:CE210"/>
    <mergeCell ref="CF210:CI210"/>
    <mergeCell ref="A209:W209"/>
    <mergeCell ref="X209:AA209"/>
    <mergeCell ref="AB209:AE209"/>
    <mergeCell ref="AF209:AI209"/>
    <mergeCell ref="AJ209:AM209"/>
    <mergeCell ref="AN209:AQ209"/>
    <mergeCell ref="AR209:AU209"/>
    <mergeCell ref="AV209:AY209"/>
    <mergeCell ref="AZ209:BC209"/>
    <mergeCell ref="BD209:BG209"/>
    <mergeCell ref="BH209:BK209"/>
    <mergeCell ref="BL209:BO209"/>
    <mergeCell ref="BP209:BS209"/>
    <mergeCell ref="BT209:BW209"/>
    <mergeCell ref="BX209:CA209"/>
    <mergeCell ref="CB209:CE209"/>
    <mergeCell ref="CF209:CI209"/>
    <mergeCell ref="A208:W208"/>
    <mergeCell ref="X208:AA208"/>
    <mergeCell ref="AB208:AE208"/>
    <mergeCell ref="AF208:AI208"/>
    <mergeCell ref="AJ208:AM208"/>
    <mergeCell ref="AN208:AQ208"/>
    <mergeCell ref="AR208:AU208"/>
    <mergeCell ref="AV208:AY208"/>
    <mergeCell ref="AZ208:BC208"/>
    <mergeCell ref="BD208:BG208"/>
    <mergeCell ref="BH208:BK208"/>
    <mergeCell ref="BL208:BO208"/>
    <mergeCell ref="BP208:BS208"/>
    <mergeCell ref="BT208:BW208"/>
    <mergeCell ref="BX208:CA208"/>
    <mergeCell ref="CB208:CE208"/>
    <mergeCell ref="CF208:CI208"/>
    <mergeCell ref="A207:W207"/>
    <mergeCell ref="X207:AA207"/>
    <mergeCell ref="AB207:AE207"/>
    <mergeCell ref="AF207:AI207"/>
    <mergeCell ref="AJ207:AM207"/>
    <mergeCell ref="AN207:AQ207"/>
    <mergeCell ref="AR207:AU207"/>
    <mergeCell ref="AV207:AY207"/>
    <mergeCell ref="AZ207:BC207"/>
    <mergeCell ref="BD207:BG207"/>
    <mergeCell ref="BH207:BK207"/>
    <mergeCell ref="BL207:BO207"/>
    <mergeCell ref="BP207:BS207"/>
    <mergeCell ref="BT207:BW207"/>
    <mergeCell ref="BX207:CA207"/>
    <mergeCell ref="CB207:CE207"/>
    <mergeCell ref="CF207:CI207"/>
    <mergeCell ref="A206:W206"/>
    <mergeCell ref="X206:AA206"/>
    <mergeCell ref="AB206:AE206"/>
    <mergeCell ref="AF206:AI206"/>
    <mergeCell ref="AJ206:AM206"/>
    <mergeCell ref="AN206:AQ206"/>
    <mergeCell ref="AR206:AU206"/>
    <mergeCell ref="AV206:AY206"/>
    <mergeCell ref="AZ206:BC206"/>
    <mergeCell ref="BD206:BG206"/>
    <mergeCell ref="BH206:BK206"/>
    <mergeCell ref="BL206:BO206"/>
    <mergeCell ref="BP206:BS206"/>
    <mergeCell ref="BT206:BW206"/>
    <mergeCell ref="BX206:CA206"/>
    <mergeCell ref="CB206:CE206"/>
    <mergeCell ref="CF206:CI206"/>
    <mergeCell ref="A204:W204"/>
    <mergeCell ref="X204:AA205"/>
    <mergeCell ref="AB204:AE205"/>
    <mergeCell ref="AF204:AI205"/>
    <mergeCell ref="AJ204:AM205"/>
    <mergeCell ref="AN204:AQ205"/>
    <mergeCell ref="AR204:AU205"/>
    <mergeCell ref="AV204:AY205"/>
    <mergeCell ref="AZ204:BC205"/>
    <mergeCell ref="BD204:BG205"/>
    <mergeCell ref="BH204:BK205"/>
    <mergeCell ref="BL204:BO205"/>
    <mergeCell ref="BP204:BS205"/>
    <mergeCell ref="BT204:BW205"/>
    <mergeCell ref="BX204:CA205"/>
    <mergeCell ref="CB204:CE205"/>
    <mergeCell ref="CF204:CI205"/>
    <mergeCell ref="A205:W205"/>
    <mergeCell ref="A203:W203"/>
    <mergeCell ref="X203:AA203"/>
    <mergeCell ref="AB203:AE203"/>
    <mergeCell ref="AF203:AI203"/>
    <mergeCell ref="AJ203:AM203"/>
    <mergeCell ref="AN203:AQ203"/>
    <mergeCell ref="AR203:AU203"/>
    <mergeCell ref="AV203:AY203"/>
    <mergeCell ref="AZ203:BC203"/>
    <mergeCell ref="BD203:BG203"/>
    <mergeCell ref="BH203:BK203"/>
    <mergeCell ref="BL203:BO203"/>
    <mergeCell ref="BP203:BS203"/>
    <mergeCell ref="BT203:BW203"/>
    <mergeCell ref="BX203:CA203"/>
    <mergeCell ref="CB203:CE203"/>
    <mergeCell ref="CF203:CI203"/>
    <mergeCell ref="A198:CI198"/>
    <mergeCell ref="A200:W202"/>
    <mergeCell ref="X200:AA202"/>
    <mergeCell ref="AB200:BO200"/>
    <mergeCell ref="BP200:CI200"/>
    <mergeCell ref="AB201:AI201"/>
    <mergeCell ref="AJ201:AM202"/>
    <mergeCell ref="AN201:AU201"/>
    <mergeCell ref="AV201:AY202"/>
    <mergeCell ref="AZ201:BC202"/>
    <mergeCell ref="BD201:BG202"/>
    <mergeCell ref="BH201:BO201"/>
    <mergeCell ref="BP201:BS202"/>
    <mergeCell ref="BT201:BW202"/>
    <mergeCell ref="BX201:CA202"/>
    <mergeCell ref="CB201:CE202"/>
    <mergeCell ref="CF201:CI202"/>
    <mergeCell ref="AB202:AE202"/>
    <mergeCell ref="AF202:AI202"/>
    <mergeCell ref="AN202:AQ202"/>
    <mergeCell ref="AR202:AU202"/>
    <mergeCell ref="BH202:BK202"/>
    <mergeCell ref="BL202:BO202"/>
    <mergeCell ref="A190:AF190"/>
    <mergeCell ref="AG190:AI190"/>
    <mergeCell ref="AJ190:AP190"/>
    <mergeCell ref="A191:AF191"/>
    <mergeCell ref="AG191:AI191"/>
    <mergeCell ref="AJ191:AP191"/>
    <mergeCell ref="A192:AF192"/>
    <mergeCell ref="AG192:AI192"/>
    <mergeCell ref="AJ192:AP192"/>
    <mergeCell ref="A193:AF193"/>
    <mergeCell ref="AG193:AI194"/>
    <mergeCell ref="AJ193:AP194"/>
    <mergeCell ref="A194:AF194"/>
    <mergeCell ref="A195:AF195"/>
    <mergeCell ref="AG195:AI195"/>
    <mergeCell ref="AJ195:AP195"/>
    <mergeCell ref="A196:AF196"/>
    <mergeCell ref="AG196:AI196"/>
    <mergeCell ref="AJ196:AP196"/>
    <mergeCell ref="A183:AF183"/>
    <mergeCell ref="AG183:AI183"/>
    <mergeCell ref="AJ183:AP183"/>
    <mergeCell ref="A184:AF184"/>
    <mergeCell ref="AG184:AI185"/>
    <mergeCell ref="AJ184:AP185"/>
    <mergeCell ref="A185:AF185"/>
    <mergeCell ref="A186:AF186"/>
    <mergeCell ref="AG186:AI186"/>
    <mergeCell ref="AJ186:AP186"/>
    <mergeCell ref="A187:AF187"/>
    <mergeCell ref="AG187:AI187"/>
    <mergeCell ref="AJ187:AP187"/>
    <mergeCell ref="A188:AF188"/>
    <mergeCell ref="AG188:AI189"/>
    <mergeCell ref="AJ188:AP189"/>
    <mergeCell ref="A189:AF189"/>
    <mergeCell ref="A177:AP177"/>
    <mergeCell ref="AR177:BY177"/>
    <mergeCell ref="BZ177:CB177"/>
    <mergeCell ref="CC177:CI177"/>
    <mergeCell ref="A178:AF178"/>
    <mergeCell ref="AG178:AI178"/>
    <mergeCell ref="AJ178:AP178"/>
    <mergeCell ref="A179:AF179"/>
    <mergeCell ref="AG179:AI179"/>
    <mergeCell ref="AJ179:AP179"/>
    <mergeCell ref="A180:AF180"/>
    <mergeCell ref="AG180:AI180"/>
    <mergeCell ref="AJ180:AP180"/>
    <mergeCell ref="A181:AF181"/>
    <mergeCell ref="AG181:AI182"/>
    <mergeCell ref="AJ181:AP182"/>
    <mergeCell ref="A182:AF182"/>
    <mergeCell ref="A173:AF173"/>
    <mergeCell ref="AG173:AI173"/>
    <mergeCell ref="AJ173:AP173"/>
    <mergeCell ref="AR173:BY173"/>
    <mergeCell ref="BZ173:CB173"/>
    <mergeCell ref="CC173:CI173"/>
    <mergeCell ref="A174:AF175"/>
    <mergeCell ref="AG174:AI175"/>
    <mergeCell ref="AJ174:AP175"/>
    <mergeCell ref="AR174:BY174"/>
    <mergeCell ref="BZ174:CB174"/>
    <mergeCell ref="CC174:CI174"/>
    <mergeCell ref="AR175:BY175"/>
    <mergeCell ref="BZ175:CB175"/>
    <mergeCell ref="CC175:CI175"/>
    <mergeCell ref="AR176:BY176"/>
    <mergeCell ref="BZ176:CB176"/>
    <mergeCell ref="CC176:CI176"/>
    <mergeCell ref="A169:AF169"/>
    <mergeCell ref="AG169:AI169"/>
    <mergeCell ref="AJ169:AP169"/>
    <mergeCell ref="AR169:BY169"/>
    <mergeCell ref="BZ169:CB169"/>
    <mergeCell ref="CC169:CI169"/>
    <mergeCell ref="A170:AF170"/>
    <mergeCell ref="AG170:AI170"/>
    <mergeCell ref="AJ170:AP170"/>
    <mergeCell ref="AR170:BY170"/>
    <mergeCell ref="BZ170:CB171"/>
    <mergeCell ref="CC170:CI171"/>
    <mergeCell ref="A171:AF171"/>
    <mergeCell ref="AG171:AI171"/>
    <mergeCell ref="AJ171:AP171"/>
    <mergeCell ref="AR171:BY171"/>
    <mergeCell ref="A172:AF172"/>
    <mergeCell ref="AG172:AI172"/>
    <mergeCell ref="AJ172:AP172"/>
    <mergeCell ref="AR172:BY172"/>
    <mergeCell ref="BZ172:CB172"/>
    <mergeCell ref="CC172:CI172"/>
    <mergeCell ref="A163:AP163"/>
    <mergeCell ref="A165:AP165"/>
    <mergeCell ref="AR165:CI165"/>
    <mergeCell ref="A166:AF166"/>
    <mergeCell ref="AG166:AI166"/>
    <mergeCell ref="AJ166:AP166"/>
    <mergeCell ref="AR166:BY166"/>
    <mergeCell ref="BZ166:CB166"/>
    <mergeCell ref="CC166:CI166"/>
    <mergeCell ref="A167:AF167"/>
    <mergeCell ref="AG167:AI167"/>
    <mergeCell ref="AJ167:AP167"/>
    <mergeCell ref="AR167:BY167"/>
    <mergeCell ref="BZ167:CB167"/>
    <mergeCell ref="CC167:CI167"/>
    <mergeCell ref="A168:AF168"/>
    <mergeCell ref="AG168:AI168"/>
    <mergeCell ref="AJ168:AP168"/>
    <mergeCell ref="AR168:BY168"/>
    <mergeCell ref="BZ168:CB168"/>
    <mergeCell ref="CC168:CI168"/>
    <mergeCell ref="L158:AI158"/>
    <mergeCell ref="AJ158:AL158"/>
    <mergeCell ref="AM158:AP158"/>
    <mergeCell ref="AR158:BY158"/>
    <mergeCell ref="BZ158:CB158"/>
    <mergeCell ref="CC158:CI158"/>
    <mergeCell ref="L159:AI159"/>
    <mergeCell ref="AJ159:AL159"/>
    <mergeCell ref="AM159:AP159"/>
    <mergeCell ref="AR159:BY159"/>
    <mergeCell ref="BZ159:CB159"/>
    <mergeCell ref="CC159:CI159"/>
    <mergeCell ref="A160:AI160"/>
    <mergeCell ref="AJ160:AL160"/>
    <mergeCell ref="AM160:AP160"/>
    <mergeCell ref="AR160:BY160"/>
    <mergeCell ref="BZ160:CB161"/>
    <mergeCell ref="CC160:CI161"/>
    <mergeCell ref="A161:K161"/>
    <mergeCell ref="L161:AI161"/>
    <mergeCell ref="AJ161:AL161"/>
    <mergeCell ref="AM161:AP161"/>
    <mergeCell ref="AR161:BY161"/>
    <mergeCell ref="A154:V154"/>
    <mergeCell ref="W154:Y154"/>
    <mergeCell ref="Z154:AE154"/>
    <mergeCell ref="AF154:AK154"/>
    <mergeCell ref="AL154:AP154"/>
    <mergeCell ref="AR154:CI154"/>
    <mergeCell ref="A155:K155"/>
    <mergeCell ref="L155:AI155"/>
    <mergeCell ref="AR155:BY156"/>
    <mergeCell ref="BZ155:CB156"/>
    <mergeCell ref="CC155:CI156"/>
    <mergeCell ref="L156:AI156"/>
    <mergeCell ref="AJ156:AL156"/>
    <mergeCell ref="AM156:AP156"/>
    <mergeCell ref="L157:AI157"/>
    <mergeCell ref="AJ157:AL157"/>
    <mergeCell ref="AM157:AP157"/>
    <mergeCell ref="AR157:BY157"/>
    <mergeCell ref="BZ157:CB157"/>
    <mergeCell ref="CC157:CI157"/>
    <mergeCell ref="AR150:BY150"/>
    <mergeCell ref="BZ150:CC150"/>
    <mergeCell ref="CD150:CH150"/>
    <mergeCell ref="A151:V151"/>
    <mergeCell ref="W151:Y151"/>
    <mergeCell ref="Z151:AE151"/>
    <mergeCell ref="AF151:AK151"/>
    <mergeCell ref="AL151:AP151"/>
    <mergeCell ref="A152:V152"/>
    <mergeCell ref="W152:Y152"/>
    <mergeCell ref="Z152:AE152"/>
    <mergeCell ref="AF152:AK152"/>
    <mergeCell ref="AL152:AP152"/>
    <mergeCell ref="A153:V153"/>
    <mergeCell ref="W153:Y153"/>
    <mergeCell ref="Z153:AE153"/>
    <mergeCell ref="AF153:AK153"/>
    <mergeCell ref="AL153:AP153"/>
    <mergeCell ref="A147:V147"/>
    <mergeCell ref="W147:Y147"/>
    <mergeCell ref="Z147:AE147"/>
    <mergeCell ref="AF147:AK147"/>
    <mergeCell ref="AL147:AP147"/>
    <mergeCell ref="A148:V148"/>
    <mergeCell ref="W148:Y148"/>
    <mergeCell ref="Z148:AE148"/>
    <mergeCell ref="AF148:AK148"/>
    <mergeCell ref="AL148:AP148"/>
    <mergeCell ref="A149:V149"/>
    <mergeCell ref="W149:Y149"/>
    <mergeCell ref="Z149:AE149"/>
    <mergeCell ref="AF149:AK149"/>
    <mergeCell ref="AL149:AP149"/>
    <mergeCell ref="A150:V150"/>
    <mergeCell ref="W150:Y150"/>
    <mergeCell ref="Z150:AE150"/>
    <mergeCell ref="AF150:AK150"/>
    <mergeCell ref="AL150:AP150"/>
    <mergeCell ref="BU143:BY143"/>
    <mergeCell ref="BZ143:CD143"/>
    <mergeCell ref="CE143:CI143"/>
    <mergeCell ref="A144:V144"/>
    <mergeCell ref="W144:Y144"/>
    <mergeCell ref="Z144:AE144"/>
    <mergeCell ref="AF144:AK144"/>
    <mergeCell ref="AL144:AP144"/>
    <mergeCell ref="A145:V145"/>
    <mergeCell ref="W145:Y145"/>
    <mergeCell ref="Z145:AE145"/>
    <mergeCell ref="AF145:AK145"/>
    <mergeCell ref="AL145:AP145"/>
    <mergeCell ref="A146:V146"/>
    <mergeCell ref="W146:Y146"/>
    <mergeCell ref="Z146:AE146"/>
    <mergeCell ref="AF146:AK146"/>
    <mergeCell ref="AL146:AP146"/>
    <mergeCell ref="AR146:BY146"/>
    <mergeCell ref="BZ146:CC146"/>
    <mergeCell ref="CD146:CH146"/>
    <mergeCell ref="A140:V140"/>
    <mergeCell ref="W140:Y140"/>
    <mergeCell ref="Z140:AE140"/>
    <mergeCell ref="AF140:AK140"/>
    <mergeCell ref="AL140:AP140"/>
    <mergeCell ref="AR140:BL140"/>
    <mergeCell ref="BM140:BO140"/>
    <mergeCell ref="BP140:BT140"/>
    <mergeCell ref="BU140:BY140"/>
    <mergeCell ref="BZ140:CD140"/>
    <mergeCell ref="CE140:CI140"/>
    <mergeCell ref="A141:V141"/>
    <mergeCell ref="W141:Y141"/>
    <mergeCell ref="Z141:AE141"/>
    <mergeCell ref="AF141:AK141"/>
    <mergeCell ref="AL141:AP141"/>
    <mergeCell ref="AR141:BL141"/>
    <mergeCell ref="BM141:BO142"/>
    <mergeCell ref="BP141:BT142"/>
    <mergeCell ref="BU141:BY142"/>
    <mergeCell ref="BZ141:CD142"/>
    <mergeCell ref="CE141:CI142"/>
    <mergeCell ref="A142:V142"/>
    <mergeCell ref="W142:Y143"/>
    <mergeCell ref="Z142:AE143"/>
    <mergeCell ref="AF142:AK143"/>
    <mergeCell ref="AL142:AP143"/>
    <mergeCell ref="AR142:BL142"/>
    <mergeCell ref="A143:V143"/>
    <mergeCell ref="AR143:BL143"/>
    <mergeCell ref="BM143:BO143"/>
    <mergeCell ref="BP143:BT143"/>
    <mergeCell ref="A135:AH135"/>
    <mergeCell ref="AI135:AL135"/>
    <mergeCell ref="AM135:AS135"/>
    <mergeCell ref="AT135:AZ135"/>
    <mergeCell ref="BA135:BG135"/>
    <mergeCell ref="BH135:BN135"/>
    <mergeCell ref="BO135:BU135"/>
    <mergeCell ref="BV135:CD135"/>
    <mergeCell ref="CE135:CI135"/>
    <mergeCell ref="A137:AP137"/>
    <mergeCell ref="AR137:CI137"/>
    <mergeCell ref="A138:V139"/>
    <mergeCell ref="W138:Y139"/>
    <mergeCell ref="Z138:AE139"/>
    <mergeCell ref="AF138:AP138"/>
    <mergeCell ref="AR138:BL139"/>
    <mergeCell ref="BM138:BO139"/>
    <mergeCell ref="BP138:BT139"/>
    <mergeCell ref="BU138:CI138"/>
    <mergeCell ref="AF139:AK139"/>
    <mergeCell ref="AL139:AP139"/>
    <mergeCell ref="BU139:BY139"/>
    <mergeCell ref="BZ139:CD139"/>
    <mergeCell ref="CE139:CI139"/>
    <mergeCell ref="A133:AH133"/>
    <mergeCell ref="AI133:AL133"/>
    <mergeCell ref="AM133:AS133"/>
    <mergeCell ref="AT133:AZ133"/>
    <mergeCell ref="BA133:BG133"/>
    <mergeCell ref="BH133:BN133"/>
    <mergeCell ref="BO133:BU133"/>
    <mergeCell ref="BV133:CD133"/>
    <mergeCell ref="CE133:CI133"/>
    <mergeCell ref="A134:AH134"/>
    <mergeCell ref="AI134:AL134"/>
    <mergeCell ref="AM134:AS134"/>
    <mergeCell ref="AT134:AZ134"/>
    <mergeCell ref="BA134:BG134"/>
    <mergeCell ref="BH134:BN134"/>
    <mergeCell ref="BO134:BU134"/>
    <mergeCell ref="BV134:CD134"/>
    <mergeCell ref="CE134:CI134"/>
    <mergeCell ref="A131:AH131"/>
    <mergeCell ref="AI131:AL131"/>
    <mergeCell ref="AM131:AS131"/>
    <mergeCell ref="AT131:AZ131"/>
    <mergeCell ref="BA131:BG131"/>
    <mergeCell ref="BH131:BN131"/>
    <mergeCell ref="BO131:BU131"/>
    <mergeCell ref="BV131:CD131"/>
    <mergeCell ref="CE131:CI131"/>
    <mergeCell ref="A132:AH132"/>
    <mergeCell ref="AI132:AL132"/>
    <mergeCell ref="AM132:AS132"/>
    <mergeCell ref="AT132:AZ132"/>
    <mergeCell ref="BA132:BG132"/>
    <mergeCell ref="BH132:BN132"/>
    <mergeCell ref="BO132:BU132"/>
    <mergeCell ref="BV132:CD132"/>
    <mergeCell ref="CE132:CI132"/>
    <mergeCell ref="A129:AH129"/>
    <mergeCell ref="AI129:AL129"/>
    <mergeCell ref="AM129:AS129"/>
    <mergeCell ref="AT129:AZ129"/>
    <mergeCell ref="BA129:BG129"/>
    <mergeCell ref="BH129:BN129"/>
    <mergeCell ref="BO129:BU129"/>
    <mergeCell ref="BV129:CD129"/>
    <mergeCell ref="CE129:CI129"/>
    <mergeCell ref="A130:AH130"/>
    <mergeCell ref="AI130:AL130"/>
    <mergeCell ref="AM130:AS130"/>
    <mergeCell ref="AT130:AZ130"/>
    <mergeCell ref="BA130:BG130"/>
    <mergeCell ref="BH130:BN130"/>
    <mergeCell ref="BO130:BU130"/>
    <mergeCell ref="BV130:CD130"/>
    <mergeCell ref="CE130:CI130"/>
    <mergeCell ref="A127:AH127"/>
    <mergeCell ref="AI127:AL127"/>
    <mergeCell ref="AM127:AS127"/>
    <mergeCell ref="AT127:AZ127"/>
    <mergeCell ref="BA127:BG127"/>
    <mergeCell ref="BH127:BN127"/>
    <mergeCell ref="BO127:BU127"/>
    <mergeCell ref="BV127:CD127"/>
    <mergeCell ref="CE127:CI127"/>
    <mergeCell ref="A128:AH128"/>
    <mergeCell ref="AI128:AL128"/>
    <mergeCell ref="AM128:AS128"/>
    <mergeCell ref="AT128:AZ128"/>
    <mergeCell ref="BA128:BG128"/>
    <mergeCell ref="BH128:BN128"/>
    <mergeCell ref="BO128:BU128"/>
    <mergeCell ref="BV128:CD128"/>
    <mergeCell ref="CE128:CI128"/>
    <mergeCell ref="AR122:BU122"/>
    <mergeCell ref="BV122:BY122"/>
    <mergeCell ref="BZ122:CI122"/>
    <mergeCell ref="A123:CI123"/>
    <mergeCell ref="A124:AH125"/>
    <mergeCell ref="AI124:AL125"/>
    <mergeCell ref="AM124:AS125"/>
    <mergeCell ref="AT124:BG124"/>
    <mergeCell ref="BH124:BN125"/>
    <mergeCell ref="BO124:BU125"/>
    <mergeCell ref="BV124:CD125"/>
    <mergeCell ref="CE124:CI125"/>
    <mergeCell ref="AT125:AZ125"/>
    <mergeCell ref="BA125:BG125"/>
    <mergeCell ref="A126:AH126"/>
    <mergeCell ref="AI126:AL126"/>
    <mergeCell ref="AM126:AS126"/>
    <mergeCell ref="AT126:AZ126"/>
    <mergeCell ref="BA126:BG126"/>
    <mergeCell ref="BH126:BN126"/>
    <mergeCell ref="BO126:BU126"/>
    <mergeCell ref="BV126:CD126"/>
    <mergeCell ref="CE126:CI126"/>
    <mergeCell ref="P118:AI118"/>
    <mergeCell ref="AJ118:AL118"/>
    <mergeCell ref="AM118:AP118"/>
    <mergeCell ref="AR118:BU118"/>
    <mergeCell ref="BV118:BY118"/>
    <mergeCell ref="BZ118:CI118"/>
    <mergeCell ref="P119:AI119"/>
    <mergeCell ref="AJ119:AL119"/>
    <mergeCell ref="AM119:AP119"/>
    <mergeCell ref="AR119:BU119"/>
    <mergeCell ref="BV119:BY119"/>
    <mergeCell ref="BZ119:CI119"/>
    <mergeCell ref="AR120:BU120"/>
    <mergeCell ref="BV120:BY120"/>
    <mergeCell ref="BZ120:CI120"/>
    <mergeCell ref="AR121:BU121"/>
    <mergeCell ref="BV121:BY121"/>
    <mergeCell ref="BZ121:CI121"/>
    <mergeCell ref="P114:AI114"/>
    <mergeCell ref="AJ114:AL114"/>
    <mergeCell ref="AM114:AP114"/>
    <mergeCell ref="AR114:BU115"/>
    <mergeCell ref="BV114:BY114"/>
    <mergeCell ref="BZ114:CI115"/>
    <mergeCell ref="BV115:BY115"/>
    <mergeCell ref="A116:O116"/>
    <mergeCell ref="P116:AI116"/>
    <mergeCell ref="AJ116:AL116"/>
    <mergeCell ref="AM116:AP116"/>
    <mergeCell ref="AR116:BU116"/>
    <mergeCell ref="BV116:BY116"/>
    <mergeCell ref="BZ116:CI116"/>
    <mergeCell ref="P117:AI117"/>
    <mergeCell ref="AJ117:AL117"/>
    <mergeCell ref="AM117:AP117"/>
    <mergeCell ref="AR117:BU117"/>
    <mergeCell ref="BV117:BY117"/>
    <mergeCell ref="BZ117:CI117"/>
    <mergeCell ref="AR110:BY110"/>
    <mergeCell ref="BZ110:CC110"/>
    <mergeCell ref="CD110:CG110"/>
    <mergeCell ref="A111:O111"/>
    <mergeCell ref="P111:AP111"/>
    <mergeCell ref="AR111:BC111"/>
    <mergeCell ref="BD111:BY111"/>
    <mergeCell ref="BZ111:CC111"/>
    <mergeCell ref="CD111:CG111"/>
    <mergeCell ref="P112:AI112"/>
    <mergeCell ref="AJ112:AL112"/>
    <mergeCell ref="AM112:AP112"/>
    <mergeCell ref="BD112:BY112"/>
    <mergeCell ref="P113:AI113"/>
    <mergeCell ref="AJ113:AL113"/>
    <mergeCell ref="AM113:AP113"/>
    <mergeCell ref="AR113:CI113"/>
    <mergeCell ref="A108:U108"/>
    <mergeCell ref="V108:X108"/>
    <mergeCell ref="Y108:AD108"/>
    <mergeCell ref="AE108:AJ108"/>
    <mergeCell ref="AK108:AP108"/>
    <mergeCell ref="AR108:BT108"/>
    <mergeCell ref="BU108:BW108"/>
    <mergeCell ref="BX108:CC108"/>
    <mergeCell ref="CD108:CI108"/>
    <mergeCell ref="A109:U109"/>
    <mergeCell ref="V109:X109"/>
    <mergeCell ref="Y109:AD109"/>
    <mergeCell ref="AE109:AJ109"/>
    <mergeCell ref="AK109:AP109"/>
    <mergeCell ref="AR109:BY109"/>
    <mergeCell ref="BZ109:CC109"/>
    <mergeCell ref="CD109:CG109"/>
    <mergeCell ref="AR105:BT105"/>
    <mergeCell ref="BU105:BW105"/>
    <mergeCell ref="BX105:CC105"/>
    <mergeCell ref="CD105:CI105"/>
    <mergeCell ref="A106:U106"/>
    <mergeCell ref="V106:X106"/>
    <mergeCell ref="Y106:AD106"/>
    <mergeCell ref="AE106:AJ106"/>
    <mergeCell ref="AK106:AP106"/>
    <mergeCell ref="AR106:BT106"/>
    <mergeCell ref="BU106:BW106"/>
    <mergeCell ref="BX106:CC106"/>
    <mergeCell ref="CD106:CI106"/>
    <mergeCell ref="A107:U107"/>
    <mergeCell ref="V107:X107"/>
    <mergeCell ref="Y107:AD107"/>
    <mergeCell ref="AE107:AJ107"/>
    <mergeCell ref="AK107:AP107"/>
    <mergeCell ref="AR107:BT107"/>
    <mergeCell ref="BU107:BW107"/>
    <mergeCell ref="BX107:CC107"/>
    <mergeCell ref="CD107:CI107"/>
    <mergeCell ref="A101:U101"/>
    <mergeCell ref="V101:X101"/>
    <mergeCell ref="Y101:AD101"/>
    <mergeCell ref="AE101:AJ101"/>
    <mergeCell ref="AK101:AP101"/>
    <mergeCell ref="AR101:BT101"/>
    <mergeCell ref="BU101:BW102"/>
    <mergeCell ref="BX101:CC102"/>
    <mergeCell ref="CD101:CI102"/>
    <mergeCell ref="A102:U102"/>
    <mergeCell ref="V102:X102"/>
    <mergeCell ref="Y102:AD102"/>
    <mergeCell ref="AE102:AJ102"/>
    <mergeCell ref="AK102:AP102"/>
    <mergeCell ref="AR102:BT102"/>
    <mergeCell ref="A103:U103"/>
    <mergeCell ref="V103:X103"/>
    <mergeCell ref="Y103:AD105"/>
    <mergeCell ref="AE103:AJ105"/>
    <mergeCell ref="AK103:AP105"/>
    <mergeCell ref="AR103:BT103"/>
    <mergeCell ref="BU103:BW103"/>
    <mergeCell ref="BX103:CC103"/>
    <mergeCell ref="CD103:CI103"/>
    <mergeCell ref="A104:U104"/>
    <mergeCell ref="V104:X104"/>
    <mergeCell ref="AR104:BT104"/>
    <mergeCell ref="BU104:BW104"/>
    <mergeCell ref="BX104:CC104"/>
    <mergeCell ref="CD104:CI104"/>
    <mergeCell ref="A105:U105"/>
    <mergeCell ref="V105:X105"/>
    <mergeCell ref="A98:U98"/>
    <mergeCell ref="V98:X100"/>
    <mergeCell ref="Y98:AD100"/>
    <mergeCell ref="AE98:AJ100"/>
    <mergeCell ref="AK98:AP100"/>
    <mergeCell ref="AR98:BT98"/>
    <mergeCell ref="BU98:BW98"/>
    <mergeCell ref="BX98:CC98"/>
    <mergeCell ref="CD98:CI98"/>
    <mergeCell ref="A99:U99"/>
    <mergeCell ref="AR99:BT99"/>
    <mergeCell ref="BU99:BW99"/>
    <mergeCell ref="BX99:CC99"/>
    <mergeCell ref="CD99:CI99"/>
    <mergeCell ref="A100:U100"/>
    <mergeCell ref="AR100:BT100"/>
    <mergeCell ref="BU100:BW100"/>
    <mergeCell ref="BX100:CC100"/>
    <mergeCell ref="CD100:CI100"/>
    <mergeCell ref="A95:U96"/>
    <mergeCell ref="V95:X95"/>
    <mergeCell ref="Y95:AD96"/>
    <mergeCell ref="AE95:AP95"/>
    <mergeCell ref="AR95:BT95"/>
    <mergeCell ref="BU95:BW95"/>
    <mergeCell ref="BX95:CC95"/>
    <mergeCell ref="CD95:CI95"/>
    <mergeCell ref="V96:X96"/>
    <mergeCell ref="AE96:AJ96"/>
    <mergeCell ref="AK96:AP96"/>
    <mergeCell ref="AR96:BT96"/>
    <mergeCell ref="BU96:BW97"/>
    <mergeCell ref="BX96:CC97"/>
    <mergeCell ref="CD96:CI97"/>
    <mergeCell ref="A97:U97"/>
    <mergeCell ref="V97:X97"/>
    <mergeCell ref="Y97:AD97"/>
    <mergeCell ref="AE97:AJ97"/>
    <mergeCell ref="AK97:AP97"/>
    <mergeCell ref="AR97:BT97"/>
    <mergeCell ref="A91:V91"/>
    <mergeCell ref="W91:AE91"/>
    <mergeCell ref="AR91:BT91"/>
    <mergeCell ref="BU91:BW91"/>
    <mergeCell ref="BX91:CC91"/>
    <mergeCell ref="CD91:CI91"/>
    <mergeCell ref="A92:X92"/>
    <mergeCell ref="Y92:AG92"/>
    <mergeCell ref="AR92:BT92"/>
    <mergeCell ref="BU92:BW93"/>
    <mergeCell ref="BX92:CC93"/>
    <mergeCell ref="CD92:CI93"/>
    <mergeCell ref="AR93:BT93"/>
    <mergeCell ref="A94:AP94"/>
    <mergeCell ref="AR94:BT94"/>
    <mergeCell ref="BU94:BW94"/>
    <mergeCell ref="BX94:CC94"/>
    <mergeCell ref="CD94:CI94"/>
    <mergeCell ref="A88:Z88"/>
    <mergeCell ref="AA88:AC88"/>
    <mergeCell ref="AD88:AJ88"/>
    <mergeCell ref="AK88:AP88"/>
    <mergeCell ref="AR88:BT88"/>
    <mergeCell ref="BU88:BW88"/>
    <mergeCell ref="BX88:CC88"/>
    <mergeCell ref="CD88:CI88"/>
    <mergeCell ref="A89:Z89"/>
    <mergeCell ref="AA89:AC89"/>
    <mergeCell ref="AD89:AJ89"/>
    <mergeCell ref="AK89:AP89"/>
    <mergeCell ref="AR89:BT89"/>
    <mergeCell ref="BU89:BW90"/>
    <mergeCell ref="BX89:CC90"/>
    <mergeCell ref="CD89:CI90"/>
    <mergeCell ref="A90:J90"/>
    <mergeCell ref="AR90:BT90"/>
    <mergeCell ref="A85:Z85"/>
    <mergeCell ref="AA85:AC85"/>
    <mergeCell ref="AD85:AJ85"/>
    <mergeCell ref="AK85:AP85"/>
    <mergeCell ref="AR85:BT85"/>
    <mergeCell ref="BU85:BW85"/>
    <mergeCell ref="BX85:CC85"/>
    <mergeCell ref="CD85:CI85"/>
    <mergeCell ref="A86:Z86"/>
    <mergeCell ref="AA86:AC87"/>
    <mergeCell ref="AD86:AJ87"/>
    <mergeCell ref="AK86:AP87"/>
    <mergeCell ref="AR86:BT86"/>
    <mergeCell ref="BU86:BW87"/>
    <mergeCell ref="BX86:CC87"/>
    <mergeCell ref="CD86:CI87"/>
    <mergeCell ref="A87:Z87"/>
    <mergeCell ref="AR87:BT87"/>
    <mergeCell ref="A81:Z81"/>
    <mergeCell ref="AA81:AC81"/>
    <mergeCell ref="AD81:AJ81"/>
    <mergeCell ref="AK81:AP81"/>
    <mergeCell ref="AR81:BT81"/>
    <mergeCell ref="BU81:BW82"/>
    <mergeCell ref="BX81:CC82"/>
    <mergeCell ref="CD81:CI82"/>
    <mergeCell ref="A82:Z82"/>
    <mergeCell ref="AA82:AC82"/>
    <mergeCell ref="AD82:AJ82"/>
    <mergeCell ref="AK82:AP82"/>
    <mergeCell ref="AR82:BT82"/>
    <mergeCell ref="A83:Z83"/>
    <mergeCell ref="AA83:AC84"/>
    <mergeCell ref="AD83:AJ84"/>
    <mergeCell ref="AK83:AP84"/>
    <mergeCell ref="AR83:BT83"/>
    <mergeCell ref="BU83:BW83"/>
    <mergeCell ref="BX83:CC83"/>
    <mergeCell ref="CD83:CI83"/>
    <mergeCell ref="A84:Z84"/>
    <mergeCell ref="AR84:BT84"/>
    <mergeCell ref="BU84:BW84"/>
    <mergeCell ref="BX84:CC84"/>
    <mergeCell ref="CD84:CI84"/>
    <mergeCell ref="A77:Q77"/>
    <mergeCell ref="R77:BS77"/>
    <mergeCell ref="BT77:BW77"/>
    <mergeCell ref="BX77:CE77"/>
    <mergeCell ref="A78:AQ78"/>
    <mergeCell ref="AR78:CI78"/>
    <mergeCell ref="A79:Z79"/>
    <mergeCell ref="AA79:AC79"/>
    <mergeCell ref="AD79:AJ79"/>
    <mergeCell ref="AK79:AP79"/>
    <mergeCell ref="AR79:BT79"/>
    <mergeCell ref="BU79:BW79"/>
    <mergeCell ref="BX79:CC79"/>
    <mergeCell ref="CD79:CI79"/>
    <mergeCell ref="A80:Z80"/>
    <mergeCell ref="AA80:AC80"/>
    <mergeCell ref="AD80:AJ80"/>
    <mergeCell ref="AK80:AP80"/>
    <mergeCell ref="AR80:BT80"/>
    <mergeCell ref="BU80:BW80"/>
    <mergeCell ref="BX80:CC80"/>
    <mergeCell ref="CD80:CI80"/>
    <mergeCell ref="A71:Q71"/>
    <mergeCell ref="R71:BS71"/>
    <mergeCell ref="BT71:BW71"/>
    <mergeCell ref="BX71:CE71"/>
    <mergeCell ref="A72:Q72"/>
    <mergeCell ref="R72:BS72"/>
    <mergeCell ref="BT72:BW72"/>
    <mergeCell ref="BX72:CE72"/>
    <mergeCell ref="A73:Q73"/>
    <mergeCell ref="R73:BS73"/>
    <mergeCell ref="BT73:BW73"/>
    <mergeCell ref="BX73:CE73"/>
    <mergeCell ref="A74:Q74"/>
    <mergeCell ref="R74:BS74"/>
    <mergeCell ref="BT74:BW74"/>
    <mergeCell ref="BX74:CE74"/>
    <mergeCell ref="A76:BS76"/>
    <mergeCell ref="BT76:BW76"/>
    <mergeCell ref="BX76:CE76"/>
    <mergeCell ref="CB65:CF65"/>
    <mergeCell ref="CG65:CI65"/>
    <mergeCell ref="A67:Q67"/>
    <mergeCell ref="R67:BS67"/>
    <mergeCell ref="BT67:BW67"/>
    <mergeCell ref="BX67:CE67"/>
    <mergeCell ref="A68:Q68"/>
    <mergeCell ref="R68:BS68"/>
    <mergeCell ref="BT68:BW68"/>
    <mergeCell ref="BX68:CE68"/>
    <mergeCell ref="A69:Q69"/>
    <mergeCell ref="R69:BS69"/>
    <mergeCell ref="BT69:BW69"/>
    <mergeCell ref="BX69:CE69"/>
    <mergeCell ref="A70:Q70"/>
    <mergeCell ref="R70:BS70"/>
    <mergeCell ref="BT70:BW70"/>
    <mergeCell ref="BX70:CE70"/>
    <mergeCell ref="A65:M65"/>
    <mergeCell ref="N65:P65"/>
    <mergeCell ref="Q65:U65"/>
    <mergeCell ref="V65:X65"/>
    <mergeCell ref="Y65:AC65"/>
    <mergeCell ref="AD65:AH65"/>
    <mergeCell ref="AI65:AK65"/>
    <mergeCell ref="AL65:AP65"/>
    <mergeCell ref="AQ65:AS65"/>
    <mergeCell ref="AT65:AX65"/>
    <mergeCell ref="AY65:BC65"/>
    <mergeCell ref="BD65:BH65"/>
    <mergeCell ref="BI65:BK65"/>
    <mergeCell ref="BL65:BP65"/>
    <mergeCell ref="BQ65:BS65"/>
    <mergeCell ref="BT65:BX65"/>
    <mergeCell ref="BY65:CA65"/>
    <mergeCell ref="CB63:CF63"/>
    <mergeCell ref="CG63:CI63"/>
    <mergeCell ref="A64:M64"/>
    <mergeCell ref="N64:P64"/>
    <mergeCell ref="Q64:U64"/>
    <mergeCell ref="V64:X64"/>
    <mergeCell ref="Y64:AC64"/>
    <mergeCell ref="AD64:AH64"/>
    <mergeCell ref="AI64:AK64"/>
    <mergeCell ref="AL64:AP64"/>
    <mergeCell ref="AQ64:AS64"/>
    <mergeCell ref="AT64:AX64"/>
    <mergeCell ref="AY64:BC64"/>
    <mergeCell ref="BD64:BH64"/>
    <mergeCell ref="BI64:BK64"/>
    <mergeCell ref="BL64:BP64"/>
    <mergeCell ref="BQ64:BS64"/>
    <mergeCell ref="BT64:BX64"/>
    <mergeCell ref="BY64:CA64"/>
    <mergeCell ref="CB64:CF64"/>
    <mergeCell ref="CG64:CI64"/>
    <mergeCell ref="A63:M63"/>
    <mergeCell ref="N63:P63"/>
    <mergeCell ref="Q63:U63"/>
    <mergeCell ref="V63:X63"/>
    <mergeCell ref="Y63:AC63"/>
    <mergeCell ref="AD63:AH63"/>
    <mergeCell ref="AI63:AK63"/>
    <mergeCell ref="AL63:AP63"/>
    <mergeCell ref="AQ63:AS63"/>
    <mergeCell ref="AT63:AX63"/>
    <mergeCell ref="AY63:BC63"/>
    <mergeCell ref="BD63:BH63"/>
    <mergeCell ref="BI63:BK63"/>
    <mergeCell ref="BL63:BP63"/>
    <mergeCell ref="BQ63:BS63"/>
    <mergeCell ref="BT63:BX63"/>
    <mergeCell ref="BY63:CA63"/>
    <mergeCell ref="CB61:CF61"/>
    <mergeCell ref="CG61:CI61"/>
    <mergeCell ref="A62:M62"/>
    <mergeCell ref="N62:P62"/>
    <mergeCell ref="Q62:U62"/>
    <mergeCell ref="V62:X62"/>
    <mergeCell ref="Y62:AC62"/>
    <mergeCell ref="AD62:AH62"/>
    <mergeCell ref="AI62:AK62"/>
    <mergeCell ref="AL62:AP62"/>
    <mergeCell ref="AQ62:AS62"/>
    <mergeCell ref="AT62:AX62"/>
    <mergeCell ref="AY62:BC62"/>
    <mergeCell ref="BD62:BH62"/>
    <mergeCell ref="BI62:BK62"/>
    <mergeCell ref="BL62:BP62"/>
    <mergeCell ref="BQ62:BS62"/>
    <mergeCell ref="BT62:BX62"/>
    <mergeCell ref="BY62:CA62"/>
    <mergeCell ref="CB62:CF62"/>
    <mergeCell ref="CG62:CI62"/>
    <mergeCell ref="A61:M61"/>
    <mergeCell ref="N61:P61"/>
    <mergeCell ref="Q61:U61"/>
    <mergeCell ref="V61:X61"/>
    <mergeCell ref="Y61:AC61"/>
    <mergeCell ref="AD61:AH61"/>
    <mergeCell ref="AI61:AK61"/>
    <mergeCell ref="AL61:AP61"/>
    <mergeCell ref="AQ61:AS61"/>
    <mergeCell ref="AT61:AX61"/>
    <mergeCell ref="AY61:BC61"/>
    <mergeCell ref="BD61:BH61"/>
    <mergeCell ref="BI61:BK61"/>
    <mergeCell ref="BL61:BP61"/>
    <mergeCell ref="BQ61:BS61"/>
    <mergeCell ref="BT61:BX61"/>
    <mergeCell ref="BY61:CA61"/>
    <mergeCell ref="CB59:CF59"/>
    <mergeCell ref="CG59:CI59"/>
    <mergeCell ref="A60:M60"/>
    <mergeCell ref="N60:P60"/>
    <mergeCell ref="Q60:U60"/>
    <mergeCell ref="V60:X60"/>
    <mergeCell ref="Y60:AC60"/>
    <mergeCell ref="AD60:AH60"/>
    <mergeCell ref="AI60:AK60"/>
    <mergeCell ref="AL60:AP60"/>
    <mergeCell ref="AQ60:AS60"/>
    <mergeCell ref="AT60:AX60"/>
    <mergeCell ref="AY60:BC60"/>
    <mergeCell ref="BD60:BH60"/>
    <mergeCell ref="BI60:BK60"/>
    <mergeCell ref="BL60:BP60"/>
    <mergeCell ref="BQ60:BS60"/>
    <mergeCell ref="BT60:BX60"/>
    <mergeCell ref="BY60:CA60"/>
    <mergeCell ref="CB60:CF60"/>
    <mergeCell ref="CG60:CI60"/>
    <mergeCell ref="A59:M59"/>
    <mergeCell ref="N59:P59"/>
    <mergeCell ref="Q59:U59"/>
    <mergeCell ref="V59:X59"/>
    <mergeCell ref="Y59:AC59"/>
    <mergeCell ref="AD59:AH59"/>
    <mergeCell ref="AI59:AK59"/>
    <mergeCell ref="AL59:AP59"/>
    <mergeCell ref="AQ59:AS59"/>
    <mergeCell ref="AT59:AX59"/>
    <mergeCell ref="AY59:BC59"/>
    <mergeCell ref="BD59:BH59"/>
    <mergeCell ref="BI59:BK59"/>
    <mergeCell ref="BL59:BP59"/>
    <mergeCell ref="BQ59:BS59"/>
    <mergeCell ref="BT59:BX59"/>
    <mergeCell ref="BY59:CA59"/>
    <mergeCell ref="CB57:CF57"/>
    <mergeCell ref="CG57:CI57"/>
    <mergeCell ref="A58:M58"/>
    <mergeCell ref="N58:P58"/>
    <mergeCell ref="Q58:U58"/>
    <mergeCell ref="V58:X58"/>
    <mergeCell ref="Y58:AC58"/>
    <mergeCell ref="AD58:AH58"/>
    <mergeCell ref="AI58:AK58"/>
    <mergeCell ref="AL58:AP58"/>
    <mergeCell ref="AQ58:AS58"/>
    <mergeCell ref="AT58:AX58"/>
    <mergeCell ref="AY58:BC58"/>
    <mergeCell ref="BD58:BH58"/>
    <mergeCell ref="BI58:BK58"/>
    <mergeCell ref="BL58:BP58"/>
    <mergeCell ref="BQ58:BS58"/>
    <mergeCell ref="BT58:BX58"/>
    <mergeCell ref="BY58:CA58"/>
    <mergeCell ref="CB58:CF58"/>
    <mergeCell ref="CG58:CI58"/>
    <mergeCell ref="A57:M57"/>
    <mergeCell ref="N57:P57"/>
    <mergeCell ref="Q57:U57"/>
    <mergeCell ref="V57:X57"/>
    <mergeCell ref="Y57:AC57"/>
    <mergeCell ref="AD57:AH57"/>
    <mergeCell ref="AI57:AK57"/>
    <mergeCell ref="AL57:AP57"/>
    <mergeCell ref="AQ57:AS57"/>
    <mergeCell ref="AT57:AX57"/>
    <mergeCell ref="AY57:BC57"/>
    <mergeCell ref="BD57:BH57"/>
    <mergeCell ref="BI57:BK57"/>
    <mergeCell ref="BL57:BP57"/>
    <mergeCell ref="BQ57:BS57"/>
    <mergeCell ref="BT57:BX57"/>
    <mergeCell ref="BY57:CA57"/>
    <mergeCell ref="CB55:CF55"/>
    <mergeCell ref="CG55:CI55"/>
    <mergeCell ref="A56:M56"/>
    <mergeCell ref="N56:P56"/>
    <mergeCell ref="Q56:U56"/>
    <mergeCell ref="V56:X56"/>
    <mergeCell ref="Y56:AC56"/>
    <mergeCell ref="AD56:AH56"/>
    <mergeCell ref="AI56:AK56"/>
    <mergeCell ref="AL56:AP56"/>
    <mergeCell ref="AQ56:AS56"/>
    <mergeCell ref="AT56:AX56"/>
    <mergeCell ref="AY56:BC56"/>
    <mergeCell ref="BD56:BH56"/>
    <mergeCell ref="BI56:BK56"/>
    <mergeCell ref="BL56:BP56"/>
    <mergeCell ref="BQ56:BS56"/>
    <mergeCell ref="BT56:BX56"/>
    <mergeCell ref="BY56:CA56"/>
    <mergeCell ref="CB56:CF56"/>
    <mergeCell ref="CG56:CI56"/>
    <mergeCell ref="A55:M55"/>
    <mergeCell ref="N55:P55"/>
    <mergeCell ref="Q55:U55"/>
    <mergeCell ref="V55:X55"/>
    <mergeCell ref="Y55:AC55"/>
    <mergeCell ref="AD55:AH55"/>
    <mergeCell ref="AI55:AK55"/>
    <mergeCell ref="AL55:AP55"/>
    <mergeCell ref="AQ55:AS55"/>
    <mergeCell ref="AT55:AX55"/>
    <mergeCell ref="AY55:BC55"/>
    <mergeCell ref="BD55:BH55"/>
    <mergeCell ref="BI55:BK55"/>
    <mergeCell ref="BL55:BP55"/>
    <mergeCell ref="BQ55:BS55"/>
    <mergeCell ref="BT55:BX55"/>
    <mergeCell ref="BY55:CA55"/>
    <mergeCell ref="CB53:CF53"/>
    <mergeCell ref="CG53:CI53"/>
    <mergeCell ref="A54:M54"/>
    <mergeCell ref="N54:P54"/>
    <mergeCell ref="Q54:U54"/>
    <mergeCell ref="V54:X54"/>
    <mergeCell ref="Y54:AC54"/>
    <mergeCell ref="AD54:AH54"/>
    <mergeCell ref="AI54:AK54"/>
    <mergeCell ref="AL54:AP54"/>
    <mergeCell ref="AQ54:AS54"/>
    <mergeCell ref="AT54:AX54"/>
    <mergeCell ref="AY54:BC54"/>
    <mergeCell ref="BD54:BH54"/>
    <mergeCell ref="BI54:BK54"/>
    <mergeCell ref="BL54:BP54"/>
    <mergeCell ref="BQ54:BS54"/>
    <mergeCell ref="BT54:BX54"/>
    <mergeCell ref="BY54:CA54"/>
    <mergeCell ref="CB54:CF54"/>
    <mergeCell ref="CG54:CI54"/>
    <mergeCell ref="A53:M53"/>
    <mergeCell ref="N53:P53"/>
    <mergeCell ref="Q53:U53"/>
    <mergeCell ref="V53:X53"/>
    <mergeCell ref="Y53:AC53"/>
    <mergeCell ref="AD53:AH53"/>
    <mergeCell ref="AI53:AK53"/>
    <mergeCell ref="AL53:AP53"/>
    <mergeCell ref="AQ53:AS53"/>
    <mergeCell ref="AT53:AX53"/>
    <mergeCell ref="AY53:BC53"/>
    <mergeCell ref="BD53:BH53"/>
    <mergeCell ref="BI53:BK53"/>
    <mergeCell ref="BL53:BP53"/>
    <mergeCell ref="BQ53:BS53"/>
    <mergeCell ref="BT53:BX53"/>
    <mergeCell ref="BY53:CA53"/>
    <mergeCell ref="CB51:CF51"/>
    <mergeCell ref="CG51:CI51"/>
    <mergeCell ref="CK51:CO51"/>
    <mergeCell ref="CP51:CR51"/>
    <mergeCell ref="A52:M52"/>
    <mergeCell ref="N52:P52"/>
    <mergeCell ref="Q52:U52"/>
    <mergeCell ref="V52:X52"/>
    <mergeCell ref="Y52:AC52"/>
    <mergeCell ref="AD52:AH52"/>
    <mergeCell ref="AI52:AK52"/>
    <mergeCell ref="AL52:AP52"/>
    <mergeCell ref="AQ52:AS52"/>
    <mergeCell ref="AT52:AX52"/>
    <mergeCell ref="AY52:BC52"/>
    <mergeCell ref="BD52:BH52"/>
    <mergeCell ref="BI52:BK52"/>
    <mergeCell ref="BL52:BP52"/>
    <mergeCell ref="BQ52:BS52"/>
    <mergeCell ref="BT52:BX52"/>
    <mergeCell ref="BY52:CA52"/>
    <mergeCell ref="CB52:CF52"/>
    <mergeCell ref="CG52:CI52"/>
    <mergeCell ref="CK52:CO52"/>
    <mergeCell ref="CP52:CR52"/>
    <mergeCell ref="A51:M51"/>
    <mergeCell ref="N51:P51"/>
    <mergeCell ref="Q51:U51"/>
    <mergeCell ref="V51:X51"/>
    <mergeCell ref="Y51:AC51"/>
    <mergeCell ref="AD51:AH51"/>
    <mergeCell ref="AI51:AK51"/>
    <mergeCell ref="AL51:AP51"/>
    <mergeCell ref="AQ51:AS51"/>
    <mergeCell ref="AT51:AX51"/>
    <mergeCell ref="AY51:BC51"/>
    <mergeCell ref="BD51:BH51"/>
    <mergeCell ref="BI51:BK51"/>
    <mergeCell ref="BL51:BP51"/>
    <mergeCell ref="BQ51:BS51"/>
    <mergeCell ref="BT51:BX51"/>
    <mergeCell ref="BY51:CA51"/>
    <mergeCell ref="CB49:CF49"/>
    <mergeCell ref="CG49:CI49"/>
    <mergeCell ref="A50:M50"/>
    <mergeCell ref="N50:P50"/>
    <mergeCell ref="Q50:U50"/>
    <mergeCell ref="V50:X50"/>
    <mergeCell ref="Y50:AC50"/>
    <mergeCell ref="AD50:AH50"/>
    <mergeCell ref="AI50:AK50"/>
    <mergeCell ref="AL50:AP50"/>
    <mergeCell ref="AQ50:AS50"/>
    <mergeCell ref="AT50:AX50"/>
    <mergeCell ref="AY50:BC50"/>
    <mergeCell ref="BD50:BH50"/>
    <mergeCell ref="BI50:BK50"/>
    <mergeCell ref="BL50:BP50"/>
    <mergeCell ref="BQ50:BS50"/>
    <mergeCell ref="BT50:BX50"/>
    <mergeCell ref="BY50:CA50"/>
    <mergeCell ref="CB50:CF50"/>
    <mergeCell ref="CG50:CI50"/>
    <mergeCell ref="A49:M49"/>
    <mergeCell ref="N49:P49"/>
    <mergeCell ref="Q49:U49"/>
    <mergeCell ref="V49:X49"/>
    <mergeCell ref="Y49:AC49"/>
    <mergeCell ref="AD49:AH49"/>
    <mergeCell ref="AI49:AK49"/>
    <mergeCell ref="AL49:AP49"/>
    <mergeCell ref="AQ49:AS49"/>
    <mergeCell ref="AT49:AX49"/>
    <mergeCell ref="AY49:BC49"/>
    <mergeCell ref="BD49:BH49"/>
    <mergeCell ref="BI49:BK49"/>
    <mergeCell ref="BL49:BP49"/>
    <mergeCell ref="BQ49:BS49"/>
    <mergeCell ref="BT49:BX49"/>
    <mergeCell ref="BY49:CA49"/>
    <mergeCell ref="CB47:CF47"/>
    <mergeCell ref="CG47:CI47"/>
    <mergeCell ref="A48:M48"/>
    <mergeCell ref="N48:P48"/>
    <mergeCell ref="Q48:U48"/>
    <mergeCell ref="V48:X48"/>
    <mergeCell ref="Y48:AC48"/>
    <mergeCell ref="AD48:AH48"/>
    <mergeCell ref="AI48:AK48"/>
    <mergeCell ref="AL48:AP48"/>
    <mergeCell ref="AQ48:AS48"/>
    <mergeCell ref="AT48:AX48"/>
    <mergeCell ref="AY48:BC48"/>
    <mergeCell ref="BD48:BH48"/>
    <mergeCell ref="BI48:BK48"/>
    <mergeCell ref="BL48:BP48"/>
    <mergeCell ref="BQ48:BS48"/>
    <mergeCell ref="BT48:BX48"/>
    <mergeCell ref="BY48:CA48"/>
    <mergeCell ref="CB48:CF48"/>
    <mergeCell ref="CG48:CI48"/>
    <mergeCell ref="A47:M47"/>
    <mergeCell ref="N47:P47"/>
    <mergeCell ref="Q47:U47"/>
    <mergeCell ref="V47:X47"/>
    <mergeCell ref="Y47:AC47"/>
    <mergeCell ref="AD47:AH47"/>
    <mergeCell ref="AI47:AK47"/>
    <mergeCell ref="AL47:AP47"/>
    <mergeCell ref="AQ47:AS47"/>
    <mergeCell ref="AT47:AX47"/>
    <mergeCell ref="AY47:BC47"/>
    <mergeCell ref="BD47:BH47"/>
    <mergeCell ref="BI47:BK47"/>
    <mergeCell ref="BL47:BP47"/>
    <mergeCell ref="BQ47:BS47"/>
    <mergeCell ref="BT47:BX47"/>
    <mergeCell ref="BY47:CA47"/>
    <mergeCell ref="A42:CI42"/>
    <mergeCell ref="A44:M46"/>
    <mergeCell ref="N44:P46"/>
    <mergeCell ref="Q44:X44"/>
    <mergeCell ref="Y44:AC46"/>
    <mergeCell ref="AD44:AK44"/>
    <mergeCell ref="AL44:AS44"/>
    <mergeCell ref="AT44:AX46"/>
    <mergeCell ref="AY44:BC46"/>
    <mergeCell ref="BD44:BK44"/>
    <mergeCell ref="BL44:BS44"/>
    <mergeCell ref="BT44:CI44"/>
    <mergeCell ref="Q45:U46"/>
    <mergeCell ref="V45:X46"/>
    <mergeCell ref="AD45:AH46"/>
    <mergeCell ref="AI45:AK46"/>
    <mergeCell ref="AL45:AP46"/>
    <mergeCell ref="AQ45:AS46"/>
    <mergeCell ref="BD45:BH46"/>
    <mergeCell ref="BI45:BK46"/>
    <mergeCell ref="BL45:BP46"/>
    <mergeCell ref="BQ45:BS46"/>
    <mergeCell ref="BT45:CA45"/>
    <mergeCell ref="CB45:CI45"/>
    <mergeCell ref="BT46:BX46"/>
    <mergeCell ref="BY46:CA46"/>
    <mergeCell ref="CB46:CF46"/>
    <mergeCell ref="CG46:CI46"/>
    <mergeCell ref="A36:V36"/>
    <mergeCell ref="W36:BT36"/>
    <mergeCell ref="BU36:BX36"/>
    <mergeCell ref="BY36:CE36"/>
    <mergeCell ref="A37:V37"/>
    <mergeCell ref="W37:BT37"/>
    <mergeCell ref="BU37:BX37"/>
    <mergeCell ref="BY37:CE37"/>
    <mergeCell ref="A38:V38"/>
    <mergeCell ref="W38:BT38"/>
    <mergeCell ref="BU38:BX38"/>
    <mergeCell ref="BY38:CE38"/>
    <mergeCell ref="A39:V39"/>
    <mergeCell ref="W39:BT39"/>
    <mergeCell ref="BU39:BX39"/>
    <mergeCell ref="BY39:CE39"/>
    <mergeCell ref="A40:V40"/>
    <mergeCell ref="W40:BT40"/>
    <mergeCell ref="BU40:BX40"/>
    <mergeCell ref="BY40:CE40"/>
    <mergeCell ref="A33:S33"/>
    <mergeCell ref="T33:V33"/>
    <mergeCell ref="W33:AA33"/>
    <mergeCell ref="AB33:AF33"/>
    <mergeCell ref="AG33:AK33"/>
    <mergeCell ref="AL33:AP33"/>
    <mergeCell ref="AQ33:AU33"/>
    <mergeCell ref="AV33:AZ33"/>
    <mergeCell ref="BA33:BE33"/>
    <mergeCell ref="BF33:BJ33"/>
    <mergeCell ref="BK33:BO33"/>
    <mergeCell ref="BP33:BT33"/>
    <mergeCell ref="BU33:BY33"/>
    <mergeCell ref="BZ33:CD33"/>
    <mergeCell ref="CE33:CI33"/>
    <mergeCell ref="A34:S34"/>
    <mergeCell ref="T34:V34"/>
    <mergeCell ref="W34:AA34"/>
    <mergeCell ref="AB34:AF34"/>
    <mergeCell ref="AG34:AK34"/>
    <mergeCell ref="AL34:AP34"/>
    <mergeCell ref="AQ34:AU34"/>
    <mergeCell ref="AV34:AZ34"/>
    <mergeCell ref="BA34:BE34"/>
    <mergeCell ref="BF34:BJ34"/>
    <mergeCell ref="BK34:BO34"/>
    <mergeCell ref="BP34:BT34"/>
    <mergeCell ref="BU34:BY34"/>
    <mergeCell ref="BZ34:CD34"/>
    <mergeCell ref="CE34:CI34"/>
    <mergeCell ref="A31:S31"/>
    <mergeCell ref="T31:V31"/>
    <mergeCell ref="W31:AA31"/>
    <mergeCell ref="AB31:AF31"/>
    <mergeCell ref="AG31:AK31"/>
    <mergeCell ref="AL31:AP31"/>
    <mergeCell ref="AQ31:AU31"/>
    <mergeCell ref="AV31:AZ31"/>
    <mergeCell ref="BA31:BE31"/>
    <mergeCell ref="BF31:BJ31"/>
    <mergeCell ref="BK31:BO31"/>
    <mergeCell ref="BP31:BT31"/>
    <mergeCell ref="BU31:BY31"/>
    <mergeCell ref="BZ31:CD31"/>
    <mergeCell ref="CE31:CI31"/>
    <mergeCell ref="A32:S32"/>
    <mergeCell ref="T32:V32"/>
    <mergeCell ref="W32:AA32"/>
    <mergeCell ref="AB32:AF32"/>
    <mergeCell ref="AG32:AK32"/>
    <mergeCell ref="AL32:AP32"/>
    <mergeCell ref="AQ32:AU32"/>
    <mergeCell ref="AV32:AZ32"/>
    <mergeCell ref="BA32:BE32"/>
    <mergeCell ref="BF32:BJ32"/>
    <mergeCell ref="BK32:BO32"/>
    <mergeCell ref="BP32:BT32"/>
    <mergeCell ref="BU32:BY32"/>
    <mergeCell ref="BZ32:CD32"/>
    <mergeCell ref="CE32:CI32"/>
    <mergeCell ref="A29:S29"/>
    <mergeCell ref="T29:V29"/>
    <mergeCell ref="W29:AA29"/>
    <mergeCell ref="AB29:AF29"/>
    <mergeCell ref="AG29:AK29"/>
    <mergeCell ref="AL29:AP29"/>
    <mergeCell ref="AQ29:AU29"/>
    <mergeCell ref="AV29:AZ29"/>
    <mergeCell ref="BA29:BE29"/>
    <mergeCell ref="BF29:BJ29"/>
    <mergeCell ref="BK29:BO29"/>
    <mergeCell ref="BP29:BT29"/>
    <mergeCell ref="BU29:BY29"/>
    <mergeCell ref="BZ29:CD29"/>
    <mergeCell ref="CE29:CI29"/>
    <mergeCell ref="A30:S30"/>
    <mergeCell ref="T30:V30"/>
    <mergeCell ref="W30:AA30"/>
    <mergeCell ref="AB30:AF30"/>
    <mergeCell ref="AG30:AK30"/>
    <mergeCell ref="AL30:AP30"/>
    <mergeCell ref="AQ30:AU30"/>
    <mergeCell ref="AV30:AZ30"/>
    <mergeCell ref="BA30:BE30"/>
    <mergeCell ref="BF30:BJ30"/>
    <mergeCell ref="BK30:BO30"/>
    <mergeCell ref="BP30:BT30"/>
    <mergeCell ref="BU30:BY30"/>
    <mergeCell ref="BZ30:CD30"/>
    <mergeCell ref="CE30:CI30"/>
    <mergeCell ref="A27:S27"/>
    <mergeCell ref="T27:V27"/>
    <mergeCell ref="W27:AA27"/>
    <mergeCell ref="AB27:AF27"/>
    <mergeCell ref="AG27:AK27"/>
    <mergeCell ref="AL27:AP27"/>
    <mergeCell ref="AQ27:AU27"/>
    <mergeCell ref="AV27:AZ27"/>
    <mergeCell ref="BA27:BE27"/>
    <mergeCell ref="BF27:BJ27"/>
    <mergeCell ref="BK27:BO27"/>
    <mergeCell ref="BP27:BT27"/>
    <mergeCell ref="BU27:BY27"/>
    <mergeCell ref="BZ27:CD27"/>
    <mergeCell ref="CE27:CI27"/>
    <mergeCell ref="A28:S28"/>
    <mergeCell ref="T28:V28"/>
    <mergeCell ref="W28:AA28"/>
    <mergeCell ref="AB28:AF28"/>
    <mergeCell ref="AG28:AK28"/>
    <mergeCell ref="AL28:AP28"/>
    <mergeCell ref="AQ28:AU28"/>
    <mergeCell ref="AV28:AZ28"/>
    <mergeCell ref="BA28:BE28"/>
    <mergeCell ref="BF28:BJ28"/>
    <mergeCell ref="BK28:BO28"/>
    <mergeCell ref="BP28:BT28"/>
    <mergeCell ref="BU28:BY28"/>
    <mergeCell ref="BZ28:CD28"/>
    <mergeCell ref="CE28:CI28"/>
    <mergeCell ref="A25:S25"/>
    <mergeCell ref="T25:V25"/>
    <mergeCell ref="W25:AA25"/>
    <mergeCell ref="AB25:AF25"/>
    <mergeCell ref="AG25:AK25"/>
    <mergeCell ref="AL25:AP25"/>
    <mergeCell ref="AQ25:AU25"/>
    <mergeCell ref="AV25:AZ25"/>
    <mergeCell ref="BA25:BE25"/>
    <mergeCell ref="BF25:BJ25"/>
    <mergeCell ref="BK25:BO25"/>
    <mergeCell ref="BP25:BT25"/>
    <mergeCell ref="BU25:BY25"/>
    <mergeCell ref="BZ25:CD25"/>
    <mergeCell ref="CE25:CI25"/>
    <mergeCell ref="A26:S26"/>
    <mergeCell ref="T26:V26"/>
    <mergeCell ref="W26:AA26"/>
    <mergeCell ref="AB26:AF26"/>
    <mergeCell ref="AG26:AK26"/>
    <mergeCell ref="AL26:AP26"/>
    <mergeCell ref="AQ26:AU26"/>
    <mergeCell ref="AV26:AZ26"/>
    <mergeCell ref="BA26:BE26"/>
    <mergeCell ref="BF26:BJ26"/>
    <mergeCell ref="BK26:BO26"/>
    <mergeCell ref="BP26:BT26"/>
    <mergeCell ref="BU26:BY26"/>
    <mergeCell ref="BZ26:CD26"/>
    <mergeCell ref="CE26:CI26"/>
    <mergeCell ref="A21:CI21"/>
    <mergeCell ref="A23:S24"/>
    <mergeCell ref="T23:V24"/>
    <mergeCell ref="W23:AF23"/>
    <mergeCell ref="AG23:AK24"/>
    <mergeCell ref="AL23:AU23"/>
    <mergeCell ref="AV23:BE23"/>
    <mergeCell ref="BF23:BJ24"/>
    <mergeCell ref="BK23:BO24"/>
    <mergeCell ref="BP23:BY23"/>
    <mergeCell ref="BZ23:CI23"/>
    <mergeCell ref="W24:AA24"/>
    <mergeCell ref="AB24:AF24"/>
    <mergeCell ref="AL24:AP24"/>
    <mergeCell ref="AQ24:AU24"/>
    <mergeCell ref="AV24:AZ24"/>
    <mergeCell ref="BA24:BE24"/>
    <mergeCell ref="BP24:BT24"/>
    <mergeCell ref="BU24:BY24"/>
    <mergeCell ref="BZ24:CD24"/>
    <mergeCell ref="CE24:CI24"/>
    <mergeCell ref="A11:P11"/>
    <mergeCell ref="Q11:AZ11"/>
    <mergeCell ref="BE11:BQ11"/>
    <mergeCell ref="BR11:CI11"/>
    <mergeCell ref="BE12:BQ12"/>
    <mergeCell ref="BR12:CI12"/>
    <mergeCell ref="A13:O13"/>
    <mergeCell ref="P13:AZ13"/>
    <mergeCell ref="BE13:BQ13"/>
    <mergeCell ref="BR13:CI13"/>
    <mergeCell ref="A14:N14"/>
    <mergeCell ref="O14:AZ14"/>
    <mergeCell ref="A16:CI16"/>
    <mergeCell ref="AN17:AO17"/>
    <mergeCell ref="AP17:AQ17"/>
    <mergeCell ref="AN19:AV19"/>
    <mergeCell ref="BI19:BQ19"/>
    <mergeCell ref="BR19:CI19"/>
    <mergeCell ref="BN1:CI1"/>
    <mergeCell ref="CK1:CN8"/>
    <mergeCell ref="BN2:CI2"/>
    <mergeCell ref="BN3:CI3"/>
    <mergeCell ref="BN4:CI4"/>
    <mergeCell ref="BN5:CI5"/>
    <mergeCell ref="BR7:CI7"/>
    <mergeCell ref="BE8:BQ8"/>
    <mergeCell ref="BR8:BW8"/>
    <mergeCell ref="BX8:CC8"/>
    <mergeCell ref="CD8:CI8"/>
    <mergeCell ref="A9:H9"/>
    <mergeCell ref="I9:AZ9"/>
    <mergeCell ref="BE9:BQ9"/>
    <mergeCell ref="BR9:CI9"/>
    <mergeCell ref="CK9:CN10"/>
    <mergeCell ref="A10:F10"/>
    <mergeCell ref="G10:AZ10"/>
    <mergeCell ref="BE10:BQ10"/>
    <mergeCell ref="BR10:CI10"/>
  </mergeCells>
  <pageMargins left="0.196527777777778" right="0.196527777777778" top="0.196527777777778" bottom="0.196527777777778" header="0.51180555555555496" footer="0.51180555555555496"/>
  <pageSetup paperSize="9" scale="99" firstPageNumber="0" orientation="landscape" horizontalDpi="300" verticalDpi="300"/>
  <rowBreaks count="6" manualBreakCount="6">
    <brk id="41" max="16383" man="1"/>
    <brk id="77" max="16383" man="1"/>
    <brk id="122" max="16383" man="1"/>
    <brk id="164" max="16383" man="1"/>
    <brk id="197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Zeros="0"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Sheet1!Область_друку</vt:lpstr>
    </vt:vector>
  </TitlesOfParts>
  <Company>Profi Wins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Igor</dc:creator>
  <dc:description/>
  <cp:lastModifiedBy>Анастасія Яблонська</cp:lastModifiedBy>
  <cp:revision>0</cp:revision>
  <cp:lastPrinted>2020-02-10T08:39:26Z</cp:lastPrinted>
  <dcterms:created xsi:type="dcterms:W3CDTF">2012-01-22T14:54:44Z</dcterms:created>
  <dcterms:modified xsi:type="dcterms:W3CDTF">2022-03-23T09:39:54Z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Profi Wins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