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iana\Desktop\ММКП «Мукачівводоканал» 2020\"/>
    </mc:Choice>
  </mc:AlternateContent>
  <xr:revisionPtr revIDLastSave="0" documentId="8_{DC39641B-7961-4347-A037-DD7F130CB769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Для розрахунку" sheetId="1" r:id="rId1"/>
    <sheet name="Звіт" sheetId="2" r:id="rId2"/>
  </sheets>
  <definedNames>
    <definedName name="_xlnm.Print_Area" localSheetId="0">'Для розрахунку'!$A$1:$BQ$111</definedName>
    <definedName name="_xlnm.Print_Area" localSheetId="1">Звіт!$A$1:$BR$105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D60" i="2" l="1"/>
  <c r="AR60" i="2"/>
  <c r="AQ60" i="2"/>
  <c r="BE59" i="2"/>
  <c r="AQ59" i="2"/>
  <c r="BE58" i="2"/>
  <c r="AQ58" i="2"/>
  <c r="BR57" i="2"/>
  <c r="BF57" i="2"/>
  <c r="BE57" i="2"/>
  <c r="BD57" i="2"/>
  <c r="AR57" i="2"/>
  <c r="AQ57" i="2"/>
  <c r="BF52" i="2"/>
  <c r="AR52" i="2"/>
  <c r="BF51" i="2"/>
  <c r="AR51" i="2"/>
  <c r="BR50" i="2"/>
  <c r="BF50" i="2"/>
  <c r="BE50" i="2"/>
  <c r="BD50" i="2"/>
  <c r="AR50" i="2"/>
  <c r="AQ50" i="2"/>
  <c r="BF48" i="2"/>
  <c r="AR48" i="2"/>
  <c r="BE47" i="2"/>
  <c r="AQ47" i="2"/>
  <c r="BE46" i="2"/>
  <c r="AQ46" i="2"/>
  <c r="BE43" i="2"/>
  <c r="AQ43" i="2"/>
  <c r="BF41" i="2"/>
  <c r="AR41" i="2"/>
  <c r="BF40" i="2"/>
  <c r="AR40" i="2"/>
  <c r="BF39" i="2"/>
  <c r="AR39" i="2"/>
  <c r="BF37" i="2"/>
  <c r="AR37" i="2"/>
  <c r="BE36" i="2"/>
  <c r="AQ36" i="2"/>
  <c r="BE35" i="2"/>
  <c r="AQ35" i="2"/>
  <c r="BE34" i="2"/>
  <c r="AQ34" i="2"/>
  <c r="BE32" i="2"/>
  <c r="AQ32" i="2"/>
  <c r="BE31" i="2"/>
  <c r="AQ31" i="2"/>
  <c r="BE28" i="2"/>
  <c r="AQ28" i="2"/>
  <c r="BR27" i="2"/>
  <c r="BF27" i="2"/>
  <c r="BE27" i="2"/>
  <c r="BD27" i="2"/>
  <c r="AR27" i="2"/>
  <c r="AQ27" i="2"/>
  <c r="BF26" i="2"/>
  <c r="AR26" i="2"/>
  <c r="BF25" i="2"/>
  <c r="AR25" i="2"/>
  <c r="BF24" i="2"/>
  <c r="AR24" i="2"/>
  <c r="BF23" i="2"/>
  <c r="AR23" i="2"/>
  <c r="BF21" i="2"/>
  <c r="AR21" i="2"/>
  <c r="BE20" i="2"/>
  <c r="AQ20" i="2"/>
  <c r="BE19" i="2"/>
  <c r="AQ19" i="2"/>
  <c r="BE18" i="2"/>
  <c r="AQ18" i="2"/>
  <c r="BE17" i="2"/>
  <c r="AQ17" i="2"/>
  <c r="BE14" i="2"/>
  <c r="AQ14" i="2"/>
  <c r="AF8" i="2"/>
  <c r="BI4" i="2"/>
  <c r="K4" i="2"/>
  <c r="BO3" i="2"/>
  <c r="BL3" i="2"/>
  <c r="BI3" i="2"/>
  <c r="BE67" i="1"/>
  <c r="BR60" i="2" s="1"/>
  <c r="BE60" i="1"/>
  <c r="BR53" i="2" s="1"/>
  <c r="AQ60" i="1"/>
  <c r="AR53" i="2" s="1"/>
  <c r="BE49" i="1"/>
  <c r="BR42" i="2" s="1"/>
  <c r="AQ49" i="1"/>
  <c r="AR42" i="2" s="1"/>
  <c r="AQ42" i="2" l="1"/>
  <c r="BD42" i="2"/>
  <c r="BF42" i="2"/>
  <c r="AQ53" i="2"/>
  <c r="BD53" i="2"/>
  <c r="BF53" i="2"/>
  <c r="BF60" i="2"/>
  <c r="BE42" i="2"/>
  <c r="BE53" i="2"/>
  <c r="BE60" i="2"/>
</calcChain>
</file>

<file path=xl/sharedStrings.xml><?xml version="1.0" encoding="utf-8"?>
<sst xmlns="http://schemas.openxmlformats.org/spreadsheetml/2006/main" count="225" uniqueCount="91">
  <si>
    <t>КОДИ</t>
  </si>
  <si>
    <t>Дата (рік, місяць, число)</t>
  </si>
  <si>
    <t>2020</t>
  </si>
  <si>
    <t>01</t>
  </si>
  <si>
    <t>Підприємство  ММКП "Мукачівводоканал"</t>
  </si>
  <si>
    <t>ММКП "Мукачівводоканал"</t>
  </si>
  <si>
    <t>за ЄДРПОУ</t>
  </si>
  <si>
    <t>03344556</t>
  </si>
  <si>
    <t>(найменування)</t>
  </si>
  <si>
    <t>Звіт про рух грошових коштів (за прямим методом)</t>
  </si>
  <si>
    <t>за</t>
  </si>
  <si>
    <t>р.</t>
  </si>
  <si>
    <t>Форма N 3</t>
  </si>
  <si>
    <t>Код за ДКУД</t>
  </si>
  <si>
    <t>Стаття</t>
  </si>
  <si>
    <t>Код рядка</t>
  </si>
  <si>
    <t>За звітний період</t>
  </si>
  <si>
    <t>За аналогічний період попереднього року</t>
  </si>
  <si>
    <t>І. Рух коштів у результаті операційної діяльності</t>
  </si>
  <si>
    <t>Надходження від:</t>
  </si>
  <si>
    <t>Реалізації продукції (товарів, робіт, послуг)</t>
  </si>
  <si>
    <t>Повернення податків і зборів</t>
  </si>
  <si>
    <t>у тому числі податку на додану вартість</t>
  </si>
  <si>
    <t>Цільового фінансування</t>
  </si>
  <si>
    <t>43215,7</t>
  </si>
  <si>
    <t>Надходження від отримання субсидій, дотацій</t>
  </si>
  <si>
    <t>39676,2</t>
  </si>
  <si>
    <t>Надходження авансів від покупців і замовників</t>
  </si>
  <si>
    <t>3015</t>
  </si>
  <si>
    <t>0</t>
  </si>
  <si>
    <t>Надходження від боржників неустойки (штрафів,пені)</t>
  </si>
  <si>
    <t>3035</t>
  </si>
  <si>
    <t>Інші надходження</t>
  </si>
  <si>
    <t>757,6</t>
  </si>
  <si>
    <t>Витрачання на оплату:</t>
  </si>
  <si>
    <t>(53809,7)</t>
  </si>
  <si>
    <t>(54688,5)</t>
  </si>
  <si>
    <t>Товарів (робіт, послуг)</t>
  </si>
  <si>
    <t>Праці</t>
  </si>
  <si>
    <t>(20015,5)</t>
  </si>
  <si>
    <t>(17963,2)</t>
  </si>
  <si>
    <t>Відрахувань на соціальні заходи</t>
  </si>
  <si>
    <t>(4975,3)</t>
  </si>
  <si>
    <t>(9181,8)</t>
  </si>
  <si>
    <t>Зобов'язань з податків і зборів</t>
  </si>
  <si>
    <t>(6241,1)</t>
  </si>
  <si>
    <t>(140,3)</t>
  </si>
  <si>
    <t>Витрачання на оплату зобов"язань з податку на прибуток</t>
  </si>
  <si>
    <t>Витрачання на оплату зобов"язань з податку на додану вартість</t>
  </si>
  <si>
    <t>Витрачання на оплату зобов"язань зінших податків і зборів</t>
  </si>
  <si>
    <t>Витрачання на оплату цільових внесків</t>
  </si>
  <si>
    <t>(25,1)</t>
  </si>
  <si>
    <t>(437,5)</t>
  </si>
  <si>
    <t>Інші витрачання</t>
  </si>
  <si>
    <t>(1249,2)</t>
  </si>
  <si>
    <t>(427,5)</t>
  </si>
  <si>
    <t>Чистий рух коштів від операційної діяльності</t>
  </si>
  <si>
    <t>(982,0)</t>
  </si>
  <si>
    <t>II. Рух коштів у результаті інвестиційної діяльності</t>
  </si>
  <si>
    <t>Надходження від реалізації:</t>
  </si>
  <si>
    <t>фінансових інвестицій</t>
  </si>
  <si>
    <t>необоротних активів</t>
  </si>
  <si>
    <t>Надходження від отриманих:</t>
  </si>
  <si>
    <t>відсотків</t>
  </si>
  <si>
    <t>дивідендів</t>
  </si>
  <si>
    <t>Надходження від деривативів</t>
  </si>
  <si>
    <t>Витрачання на придбання:</t>
  </si>
  <si>
    <t>(</t>
  </si>
  <si>
    <t>)</t>
  </si>
  <si>
    <t>Виплати за деривативами</t>
  </si>
  <si>
    <t>Інші платежі</t>
  </si>
  <si>
    <t>Чистий рух коштів від інвестиційної діяльності</t>
  </si>
  <si>
    <t>III. Рух коштів у результаті фінансової діяльності</t>
  </si>
  <si>
    <t>Власного капіталу</t>
  </si>
  <si>
    <t>Отримання позик</t>
  </si>
  <si>
    <t>Витрачання на:</t>
  </si>
  <si>
    <t>Викуп власних акцій</t>
  </si>
  <si>
    <t>Погашення позик</t>
  </si>
  <si>
    <t>Сплату дивідендів</t>
  </si>
  <si>
    <t>Чистий рух коштів від фінансової діяльності</t>
  </si>
  <si>
    <t>Чистий рух грошових коштів за звітний період</t>
  </si>
  <si>
    <t>Залишок коштів на початок року</t>
  </si>
  <si>
    <t>Вплив зміни валютних курсів на залишок коштів</t>
  </si>
  <si>
    <t>Залишок коштів на кінець року</t>
  </si>
  <si>
    <t>Керівник</t>
  </si>
  <si>
    <t>Федорняк І.Д.</t>
  </si>
  <si>
    <t>Головний бухгалтер</t>
  </si>
  <si>
    <t xml:space="preserve">       Куліш С.В.</t>
  </si>
  <si>
    <t>Підприємство</t>
  </si>
  <si>
    <t>20</t>
  </si>
  <si>
    <t>38883,5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</si>
</sst>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2"/>
      <charset val="204"/>
    </font>
    <font>
      <sz val="10"/>
      <name val="Arial Cyr"/>
      <charset val="204"/>
    </font>
    <font>
      <b/>
      <sz val="9"/>
      <color rgb="FFFF000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8">
    <xf numFmtId="0" fontId="0" fillId="0" borderId="0" xfId="0"/>
    <xf numFmtId="49" fontId="6" fillId="0" borderId="2" xfId="1" applyNumberFormat="1" applyFont="1" applyBorder="1" applyAlignment="1">
      <alignment horizontal="left" vertical="center"/>
    </xf>
    <xf numFmtId="49" fontId="6" fillId="0" borderId="0" xfId="1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left" vertical="center" wrapText="1"/>
    </xf>
    <xf numFmtId="49" fontId="6" fillId="0" borderId="0" xfId="1" applyNumberFormat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top"/>
    </xf>
    <xf numFmtId="49" fontId="1" fillId="0" borderId="1" xfId="1" applyNumberFormat="1" applyFont="1" applyBorder="1"/>
    <xf numFmtId="49" fontId="4" fillId="0" borderId="3" xfId="1" applyNumberFormat="1" applyFont="1" applyBorder="1" applyAlignment="1">
      <alignment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vertical="center" wrapText="1"/>
    </xf>
    <xf numFmtId="49" fontId="1" fillId="0" borderId="1" xfId="1" applyNumberFormat="1" applyFont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right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0" borderId="0" xfId="2" applyFont="1" applyBorder="1" applyAlignment="1">
      <alignment horizontal="justify" vertical="center" wrapText="1"/>
    </xf>
    <xf numFmtId="49" fontId="1" fillId="0" borderId="0" xfId="1" applyNumberFormat="1"/>
    <xf numFmtId="49" fontId="4" fillId="0" borderId="0" xfId="1" applyNumberFormat="1" applyFont="1" applyBorder="1" applyAlignment="1">
      <alignment horizontal="right" vertical="center" wrapText="1"/>
    </xf>
    <xf numFmtId="49" fontId="4" fillId="0" borderId="0" xfId="1" applyNumberFormat="1" applyFont="1" applyBorder="1" applyAlignment="1">
      <alignment vertical="center" wrapText="1"/>
    </xf>
    <xf numFmtId="49" fontId="5" fillId="0" borderId="0" xfId="1" applyNumberFormat="1" applyFont="1" applyBorder="1" applyAlignment="1">
      <alignment horizontal="center" vertical="top"/>
    </xf>
    <xf numFmtId="49" fontId="1" fillId="0" borderId="0" xfId="1" applyNumberFormat="1"/>
    <xf numFmtId="49" fontId="4" fillId="0" borderId="8" xfId="1" applyNumberFormat="1" applyFont="1" applyBorder="1" applyAlignment="1">
      <alignment horizontal="center" wrapText="1"/>
    </xf>
    <xf numFmtId="164" fontId="4" fillId="0" borderId="8" xfId="1" applyNumberFormat="1" applyFont="1" applyBorder="1" applyAlignment="1">
      <alignment horizontal="center" wrapText="1"/>
    </xf>
    <xf numFmtId="164" fontId="4" fillId="0" borderId="10" xfId="1" applyNumberFormat="1" applyFont="1" applyBorder="1" applyAlignment="1">
      <alignment horizontal="center" wrapText="1"/>
    </xf>
    <xf numFmtId="0" fontId="9" fillId="0" borderId="0" xfId="1" applyFont="1" applyBorder="1" applyAlignment="1">
      <alignment vertical="center" wrapText="1"/>
    </xf>
    <xf numFmtId="0" fontId="9" fillId="0" borderId="0" xfId="1" applyFont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49" fontId="1" fillId="0" borderId="0" xfId="1" applyNumberFormat="1" applyBorder="1"/>
    <xf numFmtId="49" fontId="4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Alignment="1">
      <alignment vertical="center"/>
    </xf>
    <xf numFmtId="49" fontId="9" fillId="0" borderId="0" xfId="1" applyNumberFormat="1" applyFont="1" applyBorder="1" applyAlignment="1">
      <alignment vertical="center" wrapText="1"/>
    </xf>
    <xf numFmtId="49" fontId="9" fillId="0" borderId="0" xfId="1" applyNumberFormat="1" applyFont="1" applyBorder="1" applyAlignment="1">
      <alignment horizontal="center" vertical="center" wrapText="1"/>
    </xf>
    <xf numFmtId="49" fontId="9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justify" vertical="center"/>
    </xf>
    <xf numFmtId="49" fontId="4" fillId="0" borderId="0" xfId="1" applyNumberFormat="1" applyFont="1" applyBorder="1"/>
    <xf numFmtId="0" fontId="1" fillId="0" borderId="0" xfId="1" applyProtection="1">
      <protection hidden="1"/>
    </xf>
    <xf numFmtId="0" fontId="4" fillId="0" borderId="0" xfId="1" applyFont="1" applyBorder="1" applyAlignment="1" applyProtection="1">
      <alignment horizontal="right" vertical="center" wrapText="1"/>
      <protection hidden="1"/>
    </xf>
    <xf numFmtId="0" fontId="4" fillId="0" borderId="0" xfId="1" applyFont="1" applyBorder="1" applyAlignment="1" applyProtection="1">
      <alignment horizontal="center" vertical="center" wrapText="1"/>
      <protection hidden="1"/>
    </xf>
    <xf numFmtId="0" fontId="4" fillId="0" borderId="0" xfId="1" applyFont="1" applyBorder="1" applyAlignment="1" applyProtection="1">
      <alignment vertical="center" wrapText="1"/>
      <protection hidden="1"/>
    </xf>
    <xf numFmtId="0" fontId="1" fillId="0" borderId="0" xfId="1" applyBorder="1" applyProtection="1">
      <protection hidden="1"/>
    </xf>
    <xf numFmtId="0" fontId="5" fillId="0" borderId="0" xfId="1" applyFont="1" applyBorder="1" applyAlignment="1" applyProtection="1">
      <alignment horizontal="center" vertical="top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9" fillId="0" borderId="0" xfId="1" applyFont="1" applyBorder="1" applyAlignment="1" applyProtection="1">
      <alignment horizontal="center" vertical="center"/>
      <protection hidden="1"/>
    </xf>
    <xf numFmtId="0" fontId="1" fillId="0" borderId="0" xfId="1" applyProtection="1">
      <protection hidden="1"/>
    </xf>
    <xf numFmtId="0" fontId="4" fillId="0" borderId="8" xfId="1" applyFont="1" applyBorder="1" applyAlignment="1" applyProtection="1">
      <alignment horizontal="center" wrapText="1"/>
      <protection hidden="1"/>
    </xf>
    <xf numFmtId="0" fontId="4" fillId="0" borderId="10" xfId="1" applyFont="1" applyBorder="1" applyAlignment="1" applyProtection="1">
      <alignment horizontal="center" wrapText="1"/>
      <protection hidden="1"/>
    </xf>
    <xf numFmtId="0" fontId="4" fillId="0" borderId="8" xfId="1" applyFont="1" applyBorder="1" applyAlignment="1" applyProtection="1">
      <alignment horizontal="center" vertical="center" wrapText="1"/>
      <protection hidden="1"/>
    </xf>
    <xf numFmtId="0" fontId="4" fillId="0" borderId="10" xfId="1" applyFont="1" applyBorder="1" applyAlignment="1" applyProtection="1">
      <alignment horizontal="center" vertical="center" wrapText="1"/>
      <protection hidden="1"/>
    </xf>
    <xf numFmtId="0" fontId="4" fillId="0" borderId="11" xfId="1" applyFont="1" applyBorder="1" applyAlignment="1" applyProtection="1">
      <alignment horizontal="center" vertical="center" wrapText="1"/>
      <protection hidden="1"/>
    </xf>
    <xf numFmtId="0" fontId="4" fillId="0" borderId="12" xfId="1" applyFont="1" applyBorder="1" applyAlignment="1" applyProtection="1">
      <alignment horizontal="center" vertical="center" wrapText="1"/>
      <protection hidden="1"/>
    </xf>
    <xf numFmtId="0" fontId="4" fillId="0" borderId="8" xfId="1" applyFont="1" applyBorder="1" applyAlignment="1" applyProtection="1">
      <alignment horizontal="center" vertical="center" wrapText="1"/>
      <protection hidden="1"/>
    </xf>
    <xf numFmtId="0" fontId="4" fillId="0" borderId="10" xfId="1" applyFont="1" applyBorder="1" applyAlignment="1" applyProtection="1">
      <alignment horizontal="center" vertical="center" wrapText="1"/>
      <protection hidden="1"/>
    </xf>
    <xf numFmtId="0" fontId="1" fillId="0" borderId="0" xfId="1" applyBorder="1" applyProtection="1">
      <protection hidden="1"/>
    </xf>
    <xf numFmtId="0" fontId="4" fillId="0" borderId="8" xfId="1" applyFont="1" applyBorder="1" applyAlignment="1" applyProtection="1">
      <alignment wrapText="1"/>
      <protection hidden="1"/>
    </xf>
    <xf numFmtId="0" fontId="4" fillId="0" borderId="10" xfId="1" applyFont="1" applyBorder="1" applyAlignment="1" applyProtection="1">
      <alignment wrapText="1"/>
      <protection hidden="1"/>
    </xf>
    <xf numFmtId="0" fontId="9" fillId="0" borderId="0" xfId="1" applyFont="1" applyBorder="1" applyAlignment="1" applyProtection="1">
      <alignment vertical="center" wrapText="1"/>
      <protection hidden="1"/>
    </xf>
    <xf numFmtId="0" fontId="9" fillId="0" borderId="0" xfId="1" applyFont="1" applyBorder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vertical="center"/>
      <protection hidden="1"/>
    </xf>
    <xf numFmtId="0" fontId="4" fillId="0" borderId="0" xfId="1" applyFont="1" applyBorder="1" applyAlignment="1" applyProtection="1">
      <alignment horizontal="justify" vertical="center"/>
      <protection hidden="1"/>
    </xf>
    <xf numFmtId="0" fontId="4" fillId="0" borderId="0" xfId="1" applyFont="1" applyBorder="1" applyProtection="1">
      <protection hidden="1"/>
    </xf>
    <xf numFmtId="49" fontId="6" fillId="0" borderId="0" xfId="1" applyNumberFormat="1" applyFont="1" applyBorder="1" applyAlignment="1">
      <alignment horizontal="left" vertical="center"/>
    </xf>
    <xf numFmtId="49" fontId="4" fillId="0" borderId="3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49" fontId="8" fillId="0" borderId="0" xfId="1" applyNumberFormat="1" applyFont="1" applyBorder="1" applyAlignment="1">
      <alignment horizontal="left" vertical="center" wrapText="1"/>
    </xf>
    <xf numFmtId="49" fontId="9" fillId="0" borderId="5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164" fontId="4" fillId="2" borderId="1" xfId="1" applyNumberFormat="1" applyFont="1" applyFill="1" applyBorder="1" applyAlignment="1">
      <alignment horizontal="center" wrapText="1"/>
    </xf>
    <xf numFmtId="49" fontId="4" fillId="0" borderId="1" xfId="1" applyNumberFormat="1" applyFont="1" applyBorder="1" applyAlignment="1">
      <alignment horizontal="center" wrapText="1"/>
    </xf>
    <xf numFmtId="49" fontId="4" fillId="0" borderId="6" xfId="1" applyNumberFormat="1" applyFont="1" applyBorder="1" applyAlignment="1">
      <alignment vertical="center" wrapText="1"/>
    </xf>
    <xf numFmtId="49" fontId="4" fillId="0" borderId="7" xfId="1" applyNumberFormat="1" applyFont="1" applyBorder="1" applyAlignment="1">
      <alignment vertical="center" wrapText="1"/>
    </xf>
    <xf numFmtId="49" fontId="4" fillId="0" borderId="1" xfId="1" applyNumberFormat="1" applyFont="1" applyBorder="1" applyAlignment="1">
      <alignment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1" fillId="0" borderId="1" xfId="1" applyNumberFormat="1" applyFont="1" applyBorder="1" applyAlignment="1">
      <alignment horizontal="left"/>
    </xf>
    <xf numFmtId="49" fontId="4" fillId="0" borderId="5" xfId="1" applyNumberFormat="1" applyFont="1" applyBorder="1" applyAlignment="1">
      <alignment vertical="center" wrapText="1"/>
    </xf>
    <xf numFmtId="49" fontId="4" fillId="2" borderId="1" xfId="1" applyNumberFormat="1" applyFont="1" applyFill="1" applyBorder="1" applyAlignment="1">
      <alignment horizontal="center" wrapText="1"/>
    </xf>
    <xf numFmtId="49" fontId="9" fillId="0" borderId="5" xfId="1" applyNumberFormat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wrapText="1"/>
    </xf>
    <xf numFmtId="49" fontId="4" fillId="3" borderId="1" xfId="1" applyNumberFormat="1" applyFont="1" applyFill="1" applyBorder="1" applyAlignment="1">
      <alignment horizontal="center" wrapText="1"/>
    </xf>
    <xf numFmtId="164" fontId="4" fillId="0" borderId="1" xfId="1" applyNumberFormat="1" applyFont="1" applyBorder="1" applyAlignment="1">
      <alignment horizontal="center" wrapText="1"/>
    </xf>
    <xf numFmtId="49" fontId="4" fillId="0" borderId="8" xfId="1" applyNumberFormat="1" applyFont="1" applyBorder="1" applyAlignment="1">
      <alignment horizontal="center" wrapText="1"/>
    </xf>
    <xf numFmtId="49" fontId="4" fillId="0" borderId="7" xfId="1" applyNumberFormat="1" applyFont="1" applyBorder="1" applyAlignment="1">
      <alignment horizontal="left" vertical="center" wrapText="1" indent="1"/>
    </xf>
    <xf numFmtId="49" fontId="4" fillId="0" borderId="6" xfId="1" applyNumberFormat="1" applyFont="1" applyBorder="1" applyAlignment="1">
      <alignment horizontal="left" vertical="center" wrapText="1" indent="1"/>
    </xf>
    <xf numFmtId="164" fontId="4" fillId="0" borderId="8" xfId="1" applyNumberFormat="1" applyFont="1" applyBorder="1" applyAlignment="1">
      <alignment horizontal="center" wrapText="1"/>
    </xf>
    <xf numFmtId="164" fontId="4" fillId="0" borderId="9" xfId="1" applyNumberFormat="1" applyFont="1" applyBorder="1" applyAlignment="1">
      <alignment horizontal="center" wrapText="1"/>
    </xf>
    <xf numFmtId="164" fontId="4" fillId="0" borderId="10" xfId="1" applyNumberFormat="1" applyFont="1" applyBorder="1" applyAlignment="1">
      <alignment horizontal="center" wrapText="1"/>
    </xf>
    <xf numFmtId="49" fontId="4" fillId="0" borderId="9" xfId="1" applyNumberFormat="1" applyFont="1" applyBorder="1" applyAlignment="1">
      <alignment horizontal="center" wrapText="1"/>
    </xf>
    <xf numFmtId="49" fontId="9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wrapText="1"/>
    </xf>
    <xf numFmtId="0" fontId="4" fillId="3" borderId="1" xfId="1" applyFont="1" applyFill="1" applyBorder="1" applyAlignment="1">
      <alignment horizontal="center" wrapText="1"/>
    </xf>
    <xf numFmtId="49" fontId="4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center" vertical="center" wrapText="1"/>
    </xf>
    <xf numFmtId="0" fontId="3" fillId="0" borderId="0" xfId="2" applyFont="1" applyBorder="1" applyAlignment="1" applyProtection="1">
      <alignment horizontal="justify" vertical="center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4" fillId="0" borderId="0" xfId="1" applyFont="1" applyBorder="1" applyAlignment="1" applyProtection="1">
      <alignment horizontal="right" vertical="center" wrapText="1"/>
      <protection hidden="1"/>
    </xf>
    <xf numFmtId="49" fontId="1" fillId="0" borderId="1" xfId="1" applyNumberFormat="1" applyBorder="1" applyAlignment="1" applyProtection="1">
      <alignment horizontal="center"/>
      <protection hidden="1"/>
    </xf>
    <xf numFmtId="0" fontId="4" fillId="0" borderId="0" xfId="1" applyFont="1" applyBorder="1" applyAlignment="1" applyProtection="1">
      <alignment vertical="center" wrapText="1"/>
      <protection hidden="1"/>
    </xf>
    <xf numFmtId="49" fontId="4" fillId="0" borderId="2" xfId="1" applyNumberFormat="1" applyFont="1" applyBorder="1" applyAlignment="1" applyProtection="1">
      <alignment horizontal="center" vertical="center" wrapText="1"/>
      <protection hidden="1"/>
    </xf>
    <xf numFmtId="0" fontId="4" fillId="0" borderId="3" xfId="1" applyFont="1" applyBorder="1" applyAlignment="1" applyProtection="1">
      <alignment vertical="center" wrapText="1"/>
      <protection hidden="1"/>
    </xf>
    <xf numFmtId="49" fontId="1" fillId="0" borderId="1" xfId="1" applyNumberFormat="1" applyBorder="1" applyProtection="1">
      <protection hidden="1"/>
    </xf>
    <xf numFmtId="0" fontId="5" fillId="0" borderId="4" xfId="1" applyFont="1" applyBorder="1" applyAlignment="1" applyProtection="1">
      <alignment horizontal="center" vertical="top"/>
      <protection hidden="1"/>
    </xf>
    <xf numFmtId="0" fontId="6" fillId="0" borderId="0" xfId="1" applyFont="1" applyBorder="1" applyAlignment="1" applyProtection="1">
      <alignment horizontal="center" vertical="center"/>
      <protection hidden="1"/>
    </xf>
    <xf numFmtId="0" fontId="7" fillId="0" borderId="0" xfId="1" applyFont="1" applyBorder="1" applyAlignment="1" applyProtection="1">
      <alignment horizontal="left" vertical="center" wrapText="1"/>
      <protection hidden="1"/>
    </xf>
    <xf numFmtId="0" fontId="6" fillId="0" borderId="0" xfId="1" applyFont="1" applyBorder="1" applyAlignment="1" applyProtection="1">
      <alignment horizontal="right" vertical="center"/>
      <protection hidden="1"/>
    </xf>
    <xf numFmtId="49" fontId="6" fillId="0" borderId="2" xfId="1" applyNumberFormat="1" applyFont="1" applyBorder="1" applyAlignment="1" applyProtection="1">
      <alignment horizontal="left" vertical="center"/>
      <protection hidden="1"/>
    </xf>
    <xf numFmtId="0" fontId="6" fillId="0" borderId="0" xfId="1" applyFont="1" applyBorder="1" applyAlignment="1" applyProtection="1">
      <alignment horizontal="left" vertical="center"/>
      <protection hidden="1"/>
    </xf>
    <xf numFmtId="0" fontId="4" fillId="0" borderId="3" xfId="1" applyFont="1" applyBorder="1" applyAlignment="1" applyProtection="1">
      <alignment horizontal="center" vertical="center" wrapText="1"/>
      <protection hidden="1"/>
    </xf>
    <xf numFmtId="0" fontId="4" fillId="0" borderId="5" xfId="1" applyFont="1" applyBorder="1" applyAlignment="1" applyProtection="1">
      <alignment horizontal="center" vertical="center" wrapText="1"/>
      <protection hidden="1"/>
    </xf>
    <xf numFmtId="0" fontId="8" fillId="0" borderId="0" xfId="1" applyFont="1" applyBorder="1" applyAlignment="1" applyProtection="1">
      <alignment horizontal="left" vertical="center" wrapText="1"/>
      <protection hidden="1"/>
    </xf>
    <xf numFmtId="0" fontId="9" fillId="0" borderId="5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wrapText="1"/>
      <protection hidden="1"/>
    </xf>
    <xf numFmtId="0" fontId="4" fillId="0" borderId="6" xfId="1" applyFont="1" applyBorder="1" applyAlignment="1" applyProtection="1">
      <alignment vertical="center" wrapText="1"/>
      <protection hidden="1"/>
    </xf>
    <xf numFmtId="0" fontId="4" fillId="0" borderId="7" xfId="1" applyFont="1" applyBorder="1" applyAlignment="1" applyProtection="1">
      <alignment vertical="center" wrapText="1"/>
      <protection hidden="1"/>
    </xf>
    <xf numFmtId="0" fontId="4" fillId="0" borderId="1" xfId="1" applyFont="1" applyBorder="1" applyAlignment="1" applyProtection="1">
      <alignment vertical="center" wrapText="1"/>
      <protection hidden="1"/>
    </xf>
    <xf numFmtId="0" fontId="4" fillId="0" borderId="5" xfId="1" applyFont="1" applyBorder="1" applyAlignment="1" applyProtection="1">
      <alignment vertical="center" wrapText="1"/>
      <protection hidden="1"/>
    </xf>
    <xf numFmtId="0" fontId="4" fillId="0" borderId="8" xfId="1" applyFont="1" applyBorder="1" applyAlignment="1" applyProtection="1">
      <alignment horizontal="center" wrapText="1"/>
      <protection hidden="1"/>
    </xf>
    <xf numFmtId="0" fontId="4" fillId="0" borderId="9" xfId="1" applyFont="1" applyBorder="1" applyAlignment="1" applyProtection="1">
      <alignment horizontal="center" wrapText="1"/>
      <protection hidden="1"/>
    </xf>
    <xf numFmtId="0" fontId="4" fillId="0" borderId="10" xfId="1" applyFont="1" applyBorder="1" applyAlignment="1" applyProtection="1">
      <alignment horizontal="center" wrapText="1"/>
      <protection hidden="1"/>
    </xf>
    <xf numFmtId="0" fontId="4" fillId="0" borderId="9" xfId="1" applyFont="1" applyBorder="1" applyAlignment="1" applyProtection="1">
      <alignment horizontal="center" vertical="center" wrapText="1"/>
      <protection hidden="1"/>
    </xf>
    <xf numFmtId="0" fontId="4" fillId="0" borderId="4" xfId="1" applyFont="1" applyBorder="1" applyAlignment="1" applyProtection="1">
      <alignment horizontal="center" vertical="center" wrapText="1"/>
      <protection hidden="1"/>
    </xf>
    <xf numFmtId="0" fontId="9" fillId="0" borderId="5" xfId="1" applyFont="1" applyBorder="1" applyAlignment="1" applyProtection="1">
      <alignment vertical="center" wrapText="1"/>
      <protection hidden="1"/>
    </xf>
    <xf numFmtId="0" fontId="9" fillId="0" borderId="1" xfId="1" applyFont="1" applyBorder="1" applyAlignment="1" applyProtection="1">
      <alignment horizontal="center" vertical="center" wrapText="1"/>
      <protection hidden="1"/>
    </xf>
    <xf numFmtId="0" fontId="4" fillId="0" borderId="7" xfId="1" applyFont="1" applyBorder="1" applyAlignment="1" applyProtection="1">
      <alignment horizontal="center" wrapText="1"/>
      <protection hidden="1"/>
    </xf>
    <xf numFmtId="0" fontId="4" fillId="0" borderId="7" xfId="1" applyFont="1" applyBorder="1" applyAlignment="1" applyProtection="1">
      <alignment horizontal="left" vertical="center" wrapText="1" indent="1"/>
      <protection hidden="1"/>
    </xf>
    <xf numFmtId="0" fontId="4" fillId="0" borderId="6" xfId="1" applyFont="1" applyBorder="1" applyAlignment="1" applyProtection="1">
      <alignment horizontal="left" vertical="center" wrapText="1" indent="1"/>
      <protection hidden="1"/>
    </xf>
    <xf numFmtId="0" fontId="9" fillId="0" borderId="1" xfId="1" applyFont="1" applyBorder="1" applyAlignment="1" applyProtection="1">
      <alignment vertical="center" wrapText="1"/>
      <protection hidden="1"/>
    </xf>
    <xf numFmtId="0" fontId="4" fillId="0" borderId="0" xfId="1" applyFont="1" applyBorder="1" applyAlignment="1" applyProtection="1">
      <alignment vertical="center"/>
      <protection hidden="1"/>
    </xf>
  </cellXfs>
  <cellStyles count="3">
    <cellStyle name="Звичайний" xfId="0" builtinId="0"/>
    <cellStyle name="Обычный 2" xfId="1" xr:uid="{00000000-0005-0000-0000-000006000000}"/>
    <cellStyle name="Обычный_Sheet1 (2)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52"/>
  <sheetViews>
    <sheetView showGridLines="0" showZeros="0" tabSelected="1" zoomScaleNormal="100" workbookViewId="0">
      <selection activeCell="B7" sqref="B7:BQ7"/>
    </sheetView>
  </sheetViews>
  <sheetFormatPr defaultColWidth="1.5703125" defaultRowHeight="15" x14ac:dyDescent="0.25"/>
  <cols>
    <col min="1" max="36" width="1.28515625" style="15" customWidth="1"/>
    <col min="37" max="37" width="3.28515625" style="15" customWidth="1"/>
    <col min="38" max="55" width="1.28515625" style="15" customWidth="1"/>
    <col min="56" max="56" width="0.140625" style="15" customWidth="1"/>
    <col min="57" max="62" width="1.28515625" style="15" customWidth="1"/>
    <col min="63" max="63" width="1.7109375" style="15" customWidth="1"/>
    <col min="64" max="66" width="1.28515625" style="15" customWidth="1"/>
    <col min="67" max="67" width="2.5703125" style="15" customWidth="1"/>
    <col min="68" max="68" width="1.28515625" style="15" hidden="1" customWidth="1"/>
    <col min="69" max="69" width="2.7109375" style="15" customWidth="1"/>
    <col min="70" max="72" width="9.28515625" style="15" customWidth="1"/>
    <col min="73" max="122" width="1.28515625" style="15" customWidth="1"/>
    <col min="123" max="1025" width="1.5703125" style="15"/>
  </cols>
  <sheetData>
    <row r="1" spans="2:72" ht="13.5" customHeight="1" x14ac:dyDescent="0.25">
      <c r="BR1" s="14"/>
      <c r="BS1" s="14"/>
      <c r="BT1" s="14"/>
    </row>
    <row r="2" spans="2:72" ht="13.5" customHeight="1" x14ac:dyDescent="0.25">
      <c r="B2" s="16"/>
      <c r="C2" s="16"/>
      <c r="BI2" s="13" t="s">
        <v>0</v>
      </c>
      <c r="BJ2" s="13"/>
      <c r="BK2" s="13"/>
      <c r="BL2" s="13"/>
      <c r="BM2" s="13"/>
      <c r="BN2" s="13"/>
      <c r="BO2" s="13"/>
      <c r="BP2" s="13"/>
      <c r="BQ2" s="13"/>
      <c r="BR2" s="14"/>
      <c r="BS2" s="14"/>
      <c r="BT2" s="14"/>
    </row>
    <row r="3" spans="2:72" ht="13.5" customHeight="1" x14ac:dyDescent="0.25">
      <c r="B3" s="12" t="s">
        <v>1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1" t="s">
        <v>2</v>
      </c>
      <c r="BJ3" s="11"/>
      <c r="BK3" s="11"/>
      <c r="BL3" s="10" t="s">
        <v>3</v>
      </c>
      <c r="BM3" s="10"/>
      <c r="BN3" s="10"/>
      <c r="BO3" s="13" t="s">
        <v>3</v>
      </c>
      <c r="BP3" s="13"/>
      <c r="BQ3" s="13"/>
      <c r="BR3" s="14"/>
      <c r="BS3" s="14"/>
      <c r="BT3" s="14"/>
    </row>
    <row r="4" spans="2:72" ht="13.5" customHeight="1" x14ac:dyDescent="0.25">
      <c r="B4" s="9" t="s">
        <v>4</v>
      </c>
      <c r="C4" s="9"/>
      <c r="D4" s="9"/>
      <c r="E4" s="9"/>
      <c r="F4" s="9"/>
      <c r="G4" s="9"/>
      <c r="H4" s="9"/>
      <c r="I4" s="9"/>
      <c r="J4" s="9"/>
      <c r="K4" s="8" t="s">
        <v>5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Z4" s="7" t="s">
        <v>6</v>
      </c>
      <c r="BA4" s="7"/>
      <c r="BB4" s="7"/>
      <c r="BC4" s="7"/>
      <c r="BD4" s="7"/>
      <c r="BE4" s="7"/>
      <c r="BF4" s="7"/>
      <c r="BG4" s="7"/>
      <c r="BH4" s="7"/>
      <c r="BI4" s="6" t="s">
        <v>7</v>
      </c>
      <c r="BJ4" s="6"/>
      <c r="BK4" s="6"/>
      <c r="BL4" s="6"/>
      <c r="BM4" s="6"/>
      <c r="BN4" s="6"/>
      <c r="BO4" s="6"/>
      <c r="BP4" s="6"/>
      <c r="BQ4" s="6"/>
      <c r="BR4" s="14"/>
      <c r="BS4" s="14"/>
      <c r="BT4" s="14"/>
    </row>
    <row r="5" spans="2:72" ht="13.5" customHeight="1" x14ac:dyDescent="0.25">
      <c r="J5" s="18"/>
      <c r="K5" s="5" t="s">
        <v>8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BR5" s="14"/>
      <c r="BS5" s="14"/>
      <c r="BT5" s="14"/>
    </row>
    <row r="6" spans="2:72" x14ac:dyDescent="0.25">
      <c r="BR6" s="14"/>
      <c r="BS6" s="14"/>
      <c r="BT6" s="14"/>
    </row>
    <row r="7" spans="2:72" ht="23.25" customHeight="1" x14ac:dyDescent="0.25">
      <c r="B7" s="4" t="s">
        <v>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3"/>
      <c r="BS7" s="3"/>
      <c r="BT7" s="3"/>
    </row>
    <row r="8" spans="2:72" ht="21.75" customHeight="1" x14ac:dyDescent="0.25">
      <c r="B8" s="2" t="s">
        <v>10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>
        <v>20</v>
      </c>
      <c r="AD8" s="2"/>
      <c r="AE8" s="2"/>
      <c r="AF8" s="1" t="s">
        <v>89</v>
      </c>
      <c r="AG8" s="1"/>
      <c r="AH8" s="1"/>
      <c r="AI8" s="60" t="s">
        <v>11</v>
      </c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3"/>
      <c r="BS8" s="3"/>
      <c r="BT8" s="3"/>
    </row>
    <row r="9" spans="2:72" ht="13.5" customHeight="1" x14ac:dyDescent="0.25">
      <c r="BR9" s="3"/>
      <c r="BS9" s="3"/>
      <c r="BT9" s="3"/>
    </row>
    <row r="10" spans="2:72" ht="13.5" customHeight="1" x14ac:dyDescent="0.25">
      <c r="AO10" s="12" t="s">
        <v>12</v>
      </c>
      <c r="AP10" s="12"/>
      <c r="AQ10" s="12"/>
      <c r="AR10" s="12"/>
      <c r="AS10" s="12"/>
      <c r="AT10" s="12"/>
      <c r="AU10" s="12"/>
      <c r="AV10" s="12"/>
      <c r="AW10" s="61" t="s">
        <v>13</v>
      </c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13">
        <v>1801004</v>
      </c>
      <c r="BJ10" s="13"/>
      <c r="BK10" s="13"/>
      <c r="BL10" s="13"/>
      <c r="BM10" s="13"/>
      <c r="BN10" s="13"/>
      <c r="BO10" s="13"/>
      <c r="BP10" s="13"/>
      <c r="BQ10" s="13"/>
      <c r="BR10" s="3"/>
      <c r="BS10" s="3"/>
      <c r="BT10" s="3"/>
    </row>
    <row r="11" spans="2:72" ht="13.5" customHeight="1" x14ac:dyDescent="0.25">
      <c r="BR11" s="3"/>
      <c r="BS11" s="3"/>
      <c r="BT11" s="3"/>
    </row>
    <row r="12" spans="2:72" ht="46.5" customHeight="1" x14ac:dyDescent="0.25">
      <c r="B12" s="13" t="s">
        <v>14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62" t="s">
        <v>15</v>
      </c>
      <c r="AM12" s="62"/>
      <c r="AN12" s="62"/>
      <c r="AO12" s="62"/>
      <c r="AP12" s="62"/>
      <c r="AQ12" s="62" t="s">
        <v>16</v>
      </c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 t="s">
        <v>17</v>
      </c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3"/>
      <c r="BS12" s="3"/>
      <c r="BT12" s="3"/>
    </row>
    <row r="13" spans="2:72" ht="13.5" customHeight="1" x14ac:dyDescent="0.25">
      <c r="B13" s="63">
        <v>1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2">
        <v>2</v>
      </c>
      <c r="AM13" s="62"/>
      <c r="AN13" s="62"/>
      <c r="AO13" s="62"/>
      <c r="AP13" s="62"/>
      <c r="AQ13" s="62">
        <v>3</v>
      </c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>
        <v>4</v>
      </c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4"/>
      <c r="BS13" s="64"/>
      <c r="BT13" s="64"/>
    </row>
    <row r="14" spans="2:72" ht="13.5" customHeight="1" x14ac:dyDescent="0.25">
      <c r="B14" s="65" t="s">
        <v>18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6">
        <v>3000</v>
      </c>
      <c r="AM14" s="66"/>
      <c r="AN14" s="66"/>
      <c r="AO14" s="66"/>
      <c r="AP14" s="66"/>
      <c r="AQ14" s="67">
        <v>50683</v>
      </c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8" t="s">
        <v>90</v>
      </c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4"/>
      <c r="BS14" s="64"/>
      <c r="BT14" s="64"/>
    </row>
    <row r="15" spans="2:72" ht="13.5" customHeight="1" x14ac:dyDescent="0.25">
      <c r="B15" s="69" t="s">
        <v>19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6"/>
      <c r="AM15" s="66"/>
      <c r="AN15" s="66"/>
      <c r="AO15" s="66"/>
      <c r="AP15" s="66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19"/>
      <c r="BS15" s="19"/>
      <c r="BT15" s="19"/>
    </row>
    <row r="16" spans="2:72" ht="13.5" customHeight="1" x14ac:dyDescent="0.25">
      <c r="B16" s="70" t="s">
        <v>20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66"/>
      <c r="AM16" s="66"/>
      <c r="AN16" s="66"/>
      <c r="AO16" s="66"/>
      <c r="AP16" s="66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</row>
    <row r="17" spans="2:69" ht="13.5" customHeight="1" x14ac:dyDescent="0.25">
      <c r="B17" s="70" t="s">
        <v>21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62">
        <v>3005</v>
      </c>
      <c r="AM17" s="62"/>
      <c r="AN17" s="62"/>
      <c r="AO17" s="62"/>
      <c r="AP17" s="62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</row>
    <row r="18" spans="2:69" ht="13.5" customHeight="1" x14ac:dyDescent="0.25">
      <c r="B18" s="71" t="s">
        <v>22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62">
        <v>3006</v>
      </c>
      <c r="AM18" s="62"/>
      <c r="AN18" s="62"/>
      <c r="AO18" s="62"/>
      <c r="AP18" s="62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</row>
    <row r="19" spans="2:69" ht="13.5" customHeight="1" x14ac:dyDescent="0.25">
      <c r="B19" s="71" t="s">
        <v>23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62">
        <v>3010</v>
      </c>
      <c r="AM19" s="62"/>
      <c r="AN19" s="62"/>
      <c r="AO19" s="62"/>
      <c r="AP19" s="62"/>
      <c r="AQ19" s="67">
        <v>9705</v>
      </c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8" t="s">
        <v>24</v>
      </c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</row>
    <row r="20" spans="2:69" ht="13.5" customHeight="1" x14ac:dyDescent="0.25">
      <c r="B20" s="72" t="s">
        <v>25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62">
        <v>3011</v>
      </c>
      <c r="AM20" s="62"/>
      <c r="AN20" s="62"/>
      <c r="AO20" s="62"/>
      <c r="AP20" s="62"/>
      <c r="AQ20" s="67">
        <v>25109.5</v>
      </c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8" t="s">
        <v>26</v>
      </c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</row>
    <row r="21" spans="2:69" ht="13.5" customHeight="1" x14ac:dyDescent="0.25">
      <c r="B21" s="73" t="s">
        <v>27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11" t="s">
        <v>28</v>
      </c>
      <c r="AM21" s="11"/>
      <c r="AN21" s="11"/>
      <c r="AO21" s="11"/>
      <c r="AP21" s="11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11" t="s">
        <v>29</v>
      </c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</row>
    <row r="22" spans="2:69" ht="13.5" customHeight="1" x14ac:dyDescent="0.25">
      <c r="B22" s="73" t="s">
        <v>30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11" t="s">
        <v>31</v>
      </c>
      <c r="AM22" s="11"/>
      <c r="AN22" s="11"/>
      <c r="AO22" s="11"/>
      <c r="AP22" s="11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11" t="s">
        <v>29</v>
      </c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</row>
    <row r="23" spans="2:69" ht="13.5" customHeight="1" x14ac:dyDescent="0.25">
      <c r="B23" s="74" t="s">
        <v>32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62">
        <v>3095</v>
      </c>
      <c r="AM23" s="62"/>
      <c r="AN23" s="62"/>
      <c r="AO23" s="62"/>
      <c r="AP23" s="62"/>
      <c r="AQ23" s="67">
        <v>967.6</v>
      </c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8" t="s">
        <v>33</v>
      </c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</row>
    <row r="24" spans="2:69" ht="13.5" customHeight="1" x14ac:dyDescent="0.25">
      <c r="B24" s="74" t="s">
        <v>34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66">
        <v>3100</v>
      </c>
      <c r="AM24" s="66"/>
      <c r="AN24" s="66"/>
      <c r="AO24" s="66"/>
      <c r="AP24" s="66"/>
      <c r="AQ24" s="75" t="s">
        <v>35</v>
      </c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68" t="s">
        <v>36</v>
      </c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</row>
    <row r="25" spans="2:69" ht="13.5" customHeight="1" x14ac:dyDescent="0.25">
      <c r="B25" s="70" t="s">
        <v>37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66"/>
      <c r="AM25" s="66"/>
      <c r="AN25" s="66"/>
      <c r="AO25" s="66"/>
      <c r="AP25" s="66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</row>
    <row r="26" spans="2:69" ht="13.5" customHeight="1" x14ac:dyDescent="0.25">
      <c r="B26" s="70" t="s">
        <v>38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62">
        <v>3105</v>
      </c>
      <c r="AM26" s="62"/>
      <c r="AN26" s="62"/>
      <c r="AO26" s="62"/>
      <c r="AP26" s="62"/>
      <c r="AQ26" s="75" t="s">
        <v>39</v>
      </c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68" t="s">
        <v>40</v>
      </c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</row>
    <row r="27" spans="2:69" ht="13.5" customHeight="1" x14ac:dyDescent="0.25">
      <c r="B27" s="71" t="s">
        <v>41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62">
        <v>3110</v>
      </c>
      <c r="AM27" s="62"/>
      <c r="AN27" s="62"/>
      <c r="AO27" s="62"/>
      <c r="AP27" s="62"/>
      <c r="AQ27" s="75" t="s">
        <v>42</v>
      </c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68" t="s">
        <v>43</v>
      </c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</row>
    <row r="28" spans="2:69" ht="13.5" customHeight="1" x14ac:dyDescent="0.25">
      <c r="B28" s="71" t="s">
        <v>44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62">
        <v>3115</v>
      </c>
      <c r="AM28" s="62"/>
      <c r="AN28" s="62"/>
      <c r="AO28" s="62"/>
      <c r="AP28" s="62"/>
      <c r="AQ28" s="75" t="s">
        <v>45</v>
      </c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68" t="s">
        <v>46</v>
      </c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</row>
    <row r="29" spans="2:69" ht="13.5" customHeight="1" x14ac:dyDescent="0.25">
      <c r="B29" s="72" t="s">
        <v>47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62">
        <v>3116</v>
      </c>
      <c r="AM29" s="62"/>
      <c r="AN29" s="62"/>
      <c r="AO29" s="62"/>
      <c r="AP29" s="62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</row>
    <row r="30" spans="2:69" ht="13.5" customHeight="1" x14ac:dyDescent="0.25">
      <c r="B30" s="72" t="s">
        <v>48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62">
        <v>3117</v>
      </c>
      <c r="AM30" s="62"/>
      <c r="AN30" s="62"/>
      <c r="AO30" s="62"/>
      <c r="AP30" s="62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</row>
    <row r="31" spans="2:69" ht="13.5" customHeight="1" x14ac:dyDescent="0.25">
      <c r="B31" s="72" t="s">
        <v>49</v>
      </c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62">
        <v>3118</v>
      </c>
      <c r="AM31" s="62"/>
      <c r="AN31" s="62"/>
      <c r="AO31" s="62"/>
      <c r="AP31" s="62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</row>
    <row r="32" spans="2:69" ht="13.5" customHeight="1" x14ac:dyDescent="0.25">
      <c r="B32" s="72" t="s">
        <v>50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62">
        <v>3145</v>
      </c>
      <c r="AM32" s="62"/>
      <c r="AN32" s="62"/>
      <c r="AO32" s="62"/>
      <c r="AP32" s="62"/>
      <c r="AQ32" s="68" t="s">
        <v>51</v>
      </c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 t="s">
        <v>52</v>
      </c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</row>
    <row r="33" spans="2:69" ht="13.5" customHeight="1" x14ac:dyDescent="0.25">
      <c r="B33" s="71" t="s">
        <v>53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62">
        <v>3190</v>
      </c>
      <c r="AM33" s="62"/>
      <c r="AN33" s="62"/>
      <c r="AO33" s="62"/>
      <c r="AP33" s="62"/>
      <c r="AQ33" s="68" t="s">
        <v>54</v>
      </c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 t="s">
        <v>55</v>
      </c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</row>
    <row r="34" spans="2:69" ht="13.5" customHeight="1" x14ac:dyDescent="0.25">
      <c r="B34" s="76" t="s">
        <v>56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7">
        <v>3195</v>
      </c>
      <c r="AM34" s="77"/>
      <c r="AN34" s="77"/>
      <c r="AO34" s="77"/>
      <c r="AP34" s="77"/>
      <c r="AQ34" s="78">
        <v>249.2</v>
      </c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9" t="s">
        <v>57</v>
      </c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</row>
    <row r="35" spans="2:69" ht="13.5" customHeight="1" x14ac:dyDescent="0.25">
      <c r="B35" s="65" t="s">
        <v>58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6">
        <v>3200</v>
      </c>
      <c r="AM35" s="66"/>
      <c r="AN35" s="66"/>
      <c r="AO35" s="66"/>
      <c r="AP35" s="66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</row>
    <row r="36" spans="2:69" ht="13.5" customHeight="1" x14ac:dyDescent="0.25">
      <c r="B36" s="69" t="s">
        <v>59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6"/>
      <c r="AM36" s="66"/>
      <c r="AN36" s="66"/>
      <c r="AO36" s="66"/>
      <c r="AP36" s="66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</row>
    <row r="37" spans="2:69" ht="13.5" customHeight="1" x14ac:dyDescent="0.25">
      <c r="B37" s="82" t="s">
        <v>60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66"/>
      <c r="AM37" s="66"/>
      <c r="AN37" s="66"/>
      <c r="AO37" s="66"/>
      <c r="AP37" s="66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</row>
    <row r="38" spans="2:69" ht="13.5" customHeight="1" x14ac:dyDescent="0.25">
      <c r="B38" s="83" t="s">
        <v>61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62">
        <v>3205</v>
      </c>
      <c r="AM38" s="62"/>
      <c r="AN38" s="62"/>
      <c r="AO38" s="62"/>
      <c r="AP38" s="62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</row>
    <row r="39" spans="2:69" ht="13.5" customHeight="1" x14ac:dyDescent="0.25">
      <c r="B39" s="74" t="s">
        <v>62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66">
        <v>3215</v>
      </c>
      <c r="AM39" s="66"/>
      <c r="AN39" s="66"/>
      <c r="AO39" s="66"/>
      <c r="AP39" s="66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</row>
    <row r="40" spans="2:69" ht="13.5" customHeight="1" x14ac:dyDescent="0.25">
      <c r="B40" s="82" t="s">
        <v>63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66"/>
      <c r="AM40" s="66"/>
      <c r="AN40" s="66"/>
      <c r="AO40" s="66"/>
      <c r="AP40" s="66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</row>
    <row r="41" spans="2:69" ht="13.5" customHeight="1" x14ac:dyDescent="0.25">
      <c r="B41" s="82" t="s">
        <v>64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62">
        <v>3220</v>
      </c>
      <c r="AM41" s="62"/>
      <c r="AN41" s="62"/>
      <c r="AO41" s="62"/>
      <c r="AP41" s="62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</row>
    <row r="42" spans="2:69" ht="13.5" customHeight="1" x14ac:dyDescent="0.25">
      <c r="B42" s="71" t="s">
        <v>65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62">
        <v>3225</v>
      </c>
      <c r="AM42" s="62"/>
      <c r="AN42" s="62"/>
      <c r="AO42" s="62"/>
      <c r="AP42" s="62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</row>
    <row r="43" spans="2:69" ht="13.5" customHeight="1" x14ac:dyDescent="0.25">
      <c r="B43" s="74" t="s">
        <v>32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62">
        <v>3250</v>
      </c>
      <c r="AM43" s="62"/>
      <c r="AN43" s="62"/>
      <c r="AO43" s="62"/>
      <c r="AP43" s="62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</row>
    <row r="44" spans="2:69" ht="13.5" customHeight="1" x14ac:dyDescent="0.25">
      <c r="B44" s="74" t="s">
        <v>66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66">
        <v>3255</v>
      </c>
      <c r="AM44" s="66"/>
      <c r="AN44" s="66"/>
      <c r="AO44" s="66"/>
      <c r="AP44" s="66"/>
      <c r="AQ44" s="84" t="s">
        <v>67</v>
      </c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6" t="s">
        <v>68</v>
      </c>
      <c r="BE44" s="81" t="s">
        <v>67</v>
      </c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</row>
    <row r="45" spans="2:69" ht="13.5" customHeight="1" x14ac:dyDescent="0.25">
      <c r="B45" s="82" t="s">
        <v>60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66"/>
      <c r="AM45" s="66"/>
      <c r="AN45" s="66"/>
      <c r="AO45" s="66"/>
      <c r="AP45" s="66"/>
      <c r="AQ45" s="84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6"/>
      <c r="BE45" s="81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</row>
    <row r="46" spans="2:69" ht="13.5" customHeight="1" x14ac:dyDescent="0.25">
      <c r="B46" s="82" t="s">
        <v>61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62">
        <v>3260</v>
      </c>
      <c r="AM46" s="62"/>
      <c r="AN46" s="62"/>
      <c r="AO46" s="62"/>
      <c r="AP46" s="62"/>
      <c r="AQ46" s="21" t="s">
        <v>67</v>
      </c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22" t="s">
        <v>68</v>
      </c>
      <c r="BE46" s="20" t="s">
        <v>67</v>
      </c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</row>
    <row r="47" spans="2:69" ht="13.5" customHeight="1" x14ac:dyDescent="0.25">
      <c r="B47" s="71" t="s">
        <v>69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62">
        <v>3270</v>
      </c>
      <c r="AM47" s="62"/>
      <c r="AN47" s="62"/>
      <c r="AO47" s="62"/>
      <c r="AP47" s="62"/>
      <c r="AQ47" s="21" t="s">
        <v>67</v>
      </c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22" t="s">
        <v>68</v>
      </c>
      <c r="BE47" s="20" t="s">
        <v>67</v>
      </c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</row>
    <row r="48" spans="2:69" ht="13.5" customHeight="1" x14ac:dyDescent="0.25">
      <c r="B48" s="71" t="s">
        <v>70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62">
        <v>3290</v>
      </c>
      <c r="AM48" s="62"/>
      <c r="AN48" s="62"/>
      <c r="AO48" s="62"/>
      <c r="AP48" s="62"/>
      <c r="AQ48" s="21" t="s">
        <v>67</v>
      </c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22" t="s">
        <v>68</v>
      </c>
      <c r="BE48" s="20" t="s">
        <v>67</v>
      </c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</row>
    <row r="49" spans="2:69" ht="13.5" customHeight="1" x14ac:dyDescent="0.25">
      <c r="B49" s="76" t="s">
        <v>71</v>
      </c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7">
        <v>3295</v>
      </c>
      <c r="AM49" s="77"/>
      <c r="AN49" s="77"/>
      <c r="AO49" s="77"/>
      <c r="AP49" s="77"/>
      <c r="AQ49" s="78">
        <f>SUM(AQ35:BD43)-SUM(AR44:BC48)</f>
        <v>0</v>
      </c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9">
        <f>SUM(BE35:BQ43)-SUM(BF44:BQ48)</f>
        <v>0</v>
      </c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</row>
    <row r="50" spans="2:69" ht="13.5" customHeight="1" x14ac:dyDescent="0.25">
      <c r="B50" s="65" t="s">
        <v>72</v>
      </c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6">
        <v>3300</v>
      </c>
      <c r="AM50" s="66"/>
      <c r="AN50" s="66"/>
      <c r="AO50" s="66"/>
      <c r="AP50" s="66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</row>
    <row r="51" spans="2:69" ht="13.5" customHeight="1" x14ac:dyDescent="0.25">
      <c r="B51" s="69" t="s">
        <v>19</v>
      </c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6"/>
      <c r="AM51" s="66"/>
      <c r="AN51" s="66"/>
      <c r="AO51" s="66"/>
      <c r="AP51" s="66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</row>
    <row r="52" spans="2:69" ht="13.5" customHeight="1" x14ac:dyDescent="0.25">
      <c r="B52" s="70" t="s">
        <v>73</v>
      </c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66"/>
      <c r="AM52" s="66"/>
      <c r="AN52" s="66"/>
      <c r="AO52" s="66"/>
      <c r="AP52" s="66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</row>
    <row r="53" spans="2:69" ht="13.5" customHeight="1" x14ac:dyDescent="0.25">
      <c r="B53" s="70" t="s">
        <v>74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62">
        <v>3305</v>
      </c>
      <c r="AM53" s="62"/>
      <c r="AN53" s="62"/>
      <c r="AO53" s="62"/>
      <c r="AP53" s="62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</row>
    <row r="54" spans="2:69" ht="13.5" customHeight="1" x14ac:dyDescent="0.25">
      <c r="B54" s="74" t="s">
        <v>32</v>
      </c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62">
        <v>3340</v>
      </c>
      <c r="AM54" s="62"/>
      <c r="AN54" s="62"/>
      <c r="AO54" s="62"/>
      <c r="AP54" s="62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</row>
    <row r="55" spans="2:69" ht="13.5" customHeight="1" x14ac:dyDescent="0.25">
      <c r="B55" s="74" t="s">
        <v>75</v>
      </c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66">
        <v>3345</v>
      </c>
      <c r="AM55" s="66"/>
      <c r="AN55" s="66"/>
      <c r="AO55" s="66"/>
      <c r="AP55" s="66"/>
      <c r="AQ55" s="84" t="s">
        <v>67</v>
      </c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6" t="s">
        <v>68</v>
      </c>
      <c r="BE55" s="81" t="s">
        <v>67</v>
      </c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</row>
    <row r="56" spans="2:69" ht="13.5" customHeight="1" x14ac:dyDescent="0.25">
      <c r="B56" s="70" t="s">
        <v>76</v>
      </c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66"/>
      <c r="AM56" s="66"/>
      <c r="AN56" s="66"/>
      <c r="AO56" s="66"/>
      <c r="AP56" s="66"/>
      <c r="AQ56" s="84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6"/>
      <c r="BE56" s="81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</row>
    <row r="57" spans="2:69" ht="13.5" customHeight="1" x14ac:dyDescent="0.25">
      <c r="B57" s="70" t="s">
        <v>77</v>
      </c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62">
        <v>3350</v>
      </c>
      <c r="AM57" s="62"/>
      <c r="AN57" s="62"/>
      <c r="AO57" s="62"/>
      <c r="AP57" s="62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</row>
    <row r="58" spans="2:69" ht="13.5" customHeight="1" x14ac:dyDescent="0.25">
      <c r="B58" s="71" t="s">
        <v>78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62">
        <v>3355</v>
      </c>
      <c r="AM58" s="62"/>
      <c r="AN58" s="62"/>
      <c r="AO58" s="62"/>
      <c r="AP58" s="62"/>
      <c r="AQ58" s="21" t="s">
        <v>67</v>
      </c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22" t="s">
        <v>68</v>
      </c>
      <c r="BE58" s="20" t="s">
        <v>67</v>
      </c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</row>
    <row r="59" spans="2:69" ht="13.5" customHeight="1" x14ac:dyDescent="0.25">
      <c r="B59" s="71" t="s">
        <v>70</v>
      </c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62">
        <v>3390</v>
      </c>
      <c r="AM59" s="62"/>
      <c r="AN59" s="62"/>
      <c r="AO59" s="62"/>
      <c r="AP59" s="62"/>
      <c r="AQ59" s="21" t="s">
        <v>67</v>
      </c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22" t="s">
        <v>68</v>
      </c>
      <c r="BE59" s="20" t="s">
        <v>67</v>
      </c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7"/>
    </row>
    <row r="60" spans="2:69" ht="13.5" customHeight="1" x14ac:dyDescent="0.25">
      <c r="B60" s="88" t="s">
        <v>79</v>
      </c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77">
        <v>3395</v>
      </c>
      <c r="AM60" s="77"/>
      <c r="AN60" s="77"/>
      <c r="AO60" s="77"/>
      <c r="AP60" s="77"/>
      <c r="AQ60" s="78">
        <f>AQ50+AQ53+AQ54-AR55+AQ57-AR58-AR59</f>
        <v>0</v>
      </c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9">
        <f>BE50+BE53+BE54+BE57-BF55-BF58-BF59</f>
        <v>0</v>
      </c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</row>
    <row r="61" spans="2:69" ht="13.5" customHeight="1" x14ac:dyDescent="0.25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4"/>
      <c r="AM61" s="24"/>
      <c r="AN61" s="24"/>
      <c r="AO61" s="24"/>
      <c r="AP61" s="24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</row>
    <row r="62" spans="2:69" ht="13.5" customHeight="1" x14ac:dyDescent="0.25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4"/>
      <c r="AM62" s="24"/>
      <c r="AN62" s="24"/>
      <c r="AO62" s="24"/>
      <c r="AP62" s="24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</row>
    <row r="63" spans="2:69" ht="13.5" customHeight="1" x14ac:dyDescent="0.25">
      <c r="B63" s="13">
        <v>1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62">
        <v>2</v>
      </c>
      <c r="AM63" s="62"/>
      <c r="AN63" s="62"/>
      <c r="AO63" s="62"/>
      <c r="AP63" s="62"/>
      <c r="AQ63" s="89">
        <v>3</v>
      </c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66">
        <v>4</v>
      </c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</row>
    <row r="64" spans="2:69" ht="13.5" customHeight="1" x14ac:dyDescent="0.25">
      <c r="B64" s="88" t="s">
        <v>80</v>
      </c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77">
        <v>3400</v>
      </c>
      <c r="AM64" s="77"/>
      <c r="AN64" s="77"/>
      <c r="AO64" s="77"/>
      <c r="AP64" s="77"/>
      <c r="AQ64" s="78">
        <v>249.2</v>
      </c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90">
        <v>-982</v>
      </c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</row>
    <row r="65" spans="2:69" ht="13.5" customHeight="1" x14ac:dyDescent="0.25">
      <c r="B65" s="71" t="s">
        <v>81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62">
        <v>3405</v>
      </c>
      <c r="AM65" s="62"/>
      <c r="AN65" s="62"/>
      <c r="AO65" s="62"/>
      <c r="AP65" s="62"/>
      <c r="AQ65" s="80">
        <v>276.2</v>
      </c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66">
        <v>1258.2</v>
      </c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</row>
    <row r="66" spans="2:69" ht="13.5" customHeight="1" x14ac:dyDescent="0.25">
      <c r="B66" s="71" t="s">
        <v>82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62">
        <v>3410</v>
      </c>
      <c r="AM66" s="62"/>
      <c r="AN66" s="62"/>
      <c r="AO66" s="62"/>
      <c r="AP66" s="62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</row>
    <row r="67" spans="2:69" ht="13.5" customHeight="1" x14ac:dyDescent="0.25">
      <c r="B67" s="71" t="s">
        <v>83</v>
      </c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62">
        <v>3415</v>
      </c>
      <c r="AM67" s="62"/>
      <c r="AN67" s="62"/>
      <c r="AO67" s="62"/>
      <c r="AP67" s="62"/>
      <c r="AQ67" s="78">
        <v>525.4</v>
      </c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90">
        <f>BE64+BE65+BE66</f>
        <v>276.20000000000005</v>
      </c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</row>
    <row r="68" spans="2:69" ht="19.5" customHeight="1" x14ac:dyDescent="0.25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</row>
    <row r="69" spans="2:69" ht="13.5" customHeight="1" x14ac:dyDescent="0.25">
      <c r="B69" s="91" t="s">
        <v>84</v>
      </c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92" t="s">
        <v>85</v>
      </c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</row>
    <row r="70" spans="2:69" ht="13.5" customHeight="1" x14ac:dyDescent="0.25">
      <c r="B70" s="29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</row>
    <row r="71" spans="2:69" ht="13.5" customHeight="1" x14ac:dyDescent="0.25">
      <c r="B71" s="91" t="s">
        <v>86</v>
      </c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92" t="s">
        <v>87</v>
      </c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</row>
    <row r="72" spans="2:69" ht="13.5" customHeight="1" x14ac:dyDescent="0.25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</row>
    <row r="73" spans="2:69" ht="13.5" customHeight="1" x14ac:dyDescent="0.25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</row>
    <row r="74" spans="2:69" ht="13.5" customHeight="1" x14ac:dyDescent="0.25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</row>
    <row r="75" spans="2:69" ht="13.5" customHeight="1" x14ac:dyDescent="0.25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</row>
    <row r="76" spans="2:69" ht="13.5" customHeight="1" x14ac:dyDescent="0.25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</row>
    <row r="77" spans="2:69" ht="13.5" customHeight="1" x14ac:dyDescent="0.25"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1"/>
      <c r="AU77" s="31"/>
      <c r="AV77" s="31"/>
      <c r="AW77" s="31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</row>
    <row r="78" spans="2:69" ht="13.5" customHeight="1" x14ac:dyDescent="0.25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</row>
    <row r="79" spans="2:69" ht="13.5" customHeight="1" x14ac:dyDescent="0.25"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1"/>
      <c r="AU79" s="31"/>
      <c r="AV79" s="31"/>
      <c r="AW79" s="31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</row>
    <row r="80" spans="2:69" ht="13.5" customHeight="1" x14ac:dyDescent="0.25"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1"/>
      <c r="AU80" s="31"/>
      <c r="AV80" s="31"/>
      <c r="AW80" s="31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</row>
    <row r="81" spans="2:69" ht="13.5" customHeight="1" x14ac:dyDescent="0.25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</row>
    <row r="82" spans="2:69" ht="13.5" customHeight="1" x14ac:dyDescent="0.25"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</row>
    <row r="83" spans="2:69" ht="13.5" customHeight="1" x14ac:dyDescent="0.25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</row>
    <row r="84" spans="2:69" ht="13.5" customHeight="1" x14ac:dyDescent="0.25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</row>
    <row r="85" spans="2:69" ht="13.5" customHeight="1" x14ac:dyDescent="0.25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</row>
    <row r="86" spans="2:69" ht="13.5" customHeight="1" x14ac:dyDescent="0.25"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28"/>
      <c r="AU86" s="28"/>
      <c r="AV86" s="28"/>
      <c r="AW86" s="28"/>
      <c r="AX86" s="27"/>
      <c r="AY86" s="27"/>
      <c r="AZ86" s="27"/>
      <c r="BA86" s="27"/>
      <c r="BB86" s="27"/>
      <c r="BC86" s="27"/>
      <c r="BD86" s="27"/>
      <c r="BE86" s="27"/>
      <c r="BF86" s="27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</row>
    <row r="87" spans="2:69" ht="13.5" customHeight="1" x14ac:dyDescent="0.25"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28"/>
      <c r="AU87" s="28"/>
      <c r="AV87" s="28"/>
      <c r="AW87" s="28"/>
      <c r="AX87" s="27"/>
      <c r="AY87" s="27"/>
      <c r="AZ87" s="27"/>
      <c r="BA87" s="27"/>
      <c r="BB87" s="27"/>
      <c r="BC87" s="27"/>
      <c r="BD87" s="27"/>
      <c r="BE87" s="27"/>
      <c r="BF87" s="27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</row>
    <row r="88" spans="2:69" ht="13.5" customHeight="1" x14ac:dyDescent="0.25"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28"/>
      <c r="AU88" s="28"/>
      <c r="AV88" s="28"/>
      <c r="AW88" s="28"/>
      <c r="AX88" s="27"/>
      <c r="AY88" s="27"/>
      <c r="AZ88" s="27"/>
      <c r="BA88" s="27"/>
      <c r="BB88" s="27"/>
      <c r="BC88" s="27"/>
      <c r="BD88" s="27"/>
      <c r="BE88" s="27"/>
      <c r="BF88" s="27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</row>
    <row r="89" spans="2:69" ht="13.5" customHeight="1" x14ac:dyDescent="0.25"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28"/>
      <c r="AU89" s="28"/>
      <c r="AV89" s="28"/>
      <c r="AW89" s="28"/>
      <c r="AX89" s="27"/>
      <c r="AY89" s="27"/>
      <c r="AZ89" s="27"/>
      <c r="BA89" s="27"/>
      <c r="BB89" s="27"/>
      <c r="BC89" s="27"/>
      <c r="BD89" s="27"/>
      <c r="BE89" s="27"/>
      <c r="BF89" s="27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</row>
    <row r="90" spans="2:69" ht="13.5" customHeight="1" x14ac:dyDescent="0.25"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28"/>
      <c r="AU90" s="28"/>
      <c r="AV90" s="28"/>
      <c r="AW90" s="28"/>
      <c r="AX90" s="27"/>
      <c r="AY90" s="27"/>
      <c r="AZ90" s="27"/>
      <c r="BA90" s="27"/>
      <c r="BB90" s="27"/>
      <c r="BC90" s="27"/>
      <c r="BD90" s="27"/>
      <c r="BE90" s="27"/>
      <c r="BF90" s="27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</row>
    <row r="91" spans="2:69" ht="13.5" customHeight="1" x14ac:dyDescent="0.25"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1"/>
      <c r="AU91" s="31"/>
      <c r="AV91" s="31"/>
      <c r="AW91" s="31"/>
      <c r="AX91" s="27"/>
      <c r="AY91" s="27"/>
      <c r="AZ91" s="27"/>
      <c r="BA91" s="27"/>
      <c r="BB91" s="27"/>
      <c r="BC91" s="27"/>
      <c r="BD91" s="27"/>
      <c r="BE91" s="27"/>
      <c r="BF91" s="27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</row>
    <row r="92" spans="2:69" ht="13.5" customHeight="1" x14ac:dyDescent="0.2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</row>
    <row r="93" spans="2:69" ht="13.5" customHeight="1" x14ac:dyDescent="0.25"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</row>
    <row r="94" spans="2:69" ht="13.5" customHeight="1" x14ac:dyDescent="0.2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</row>
    <row r="95" spans="2:69" ht="13.5" customHeight="1" x14ac:dyDescent="0.25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</row>
    <row r="96" spans="2:69" ht="13.5" customHeight="1" x14ac:dyDescent="0.25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</row>
    <row r="97" spans="2:69" ht="13.5" customHeight="1" x14ac:dyDescent="0.25"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</row>
    <row r="98" spans="2:69" ht="13.5" customHeight="1" x14ac:dyDescent="0.25"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</row>
    <row r="99" spans="2:69" ht="13.5" customHeight="1" x14ac:dyDescent="0.25"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</row>
    <row r="100" spans="2:69" ht="13.5" customHeight="1" x14ac:dyDescent="0.25"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</row>
    <row r="101" spans="2:69" ht="13.5" customHeight="1" x14ac:dyDescent="0.25"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</row>
    <row r="102" spans="2:69" ht="13.5" customHeight="1" x14ac:dyDescent="0.25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</row>
    <row r="103" spans="2:69" ht="13.5" customHeight="1" x14ac:dyDescent="0.25"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</row>
    <row r="104" spans="2:69" ht="13.5" customHeight="1" x14ac:dyDescent="0.25">
      <c r="B104" s="33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</row>
    <row r="105" spans="2:69" ht="13.5" customHeight="1" x14ac:dyDescent="0.25"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</row>
    <row r="106" spans="2:69" ht="13.5" customHeight="1" x14ac:dyDescent="0.25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</row>
    <row r="107" spans="2:69" ht="13.5" customHeight="1" x14ac:dyDescent="0.25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</row>
    <row r="108" spans="2:69" ht="13.5" customHeight="1" x14ac:dyDescent="0.25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</row>
    <row r="109" spans="2:69" ht="13.5" customHeight="1" x14ac:dyDescent="0.25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</row>
    <row r="110" spans="2:69" ht="13.5" customHeight="1" x14ac:dyDescent="0.25"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</row>
    <row r="111" spans="2:69" ht="13.5" customHeight="1" x14ac:dyDescent="0.25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</row>
    <row r="112" spans="2:69" ht="13.5" customHeight="1" x14ac:dyDescent="0.25"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</row>
    <row r="113" spans="2:69" ht="13.5" customHeight="1" x14ac:dyDescent="0.25"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</row>
    <row r="114" spans="2:69" ht="13.5" customHeight="1" x14ac:dyDescent="0.25"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</row>
    <row r="115" spans="2:69" ht="13.5" customHeight="1" x14ac:dyDescent="0.25"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</row>
    <row r="116" spans="2:69" ht="13.5" customHeight="1" x14ac:dyDescent="0.25"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</row>
    <row r="117" spans="2:69" ht="13.5" customHeight="1" x14ac:dyDescent="0.25"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</row>
    <row r="118" spans="2:69" ht="13.5" customHeight="1" x14ac:dyDescent="0.25"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</row>
    <row r="119" spans="2:69" ht="13.5" customHeight="1" x14ac:dyDescent="0.25"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</row>
    <row r="120" spans="2:69" ht="13.5" customHeight="1" x14ac:dyDescent="0.25"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</row>
    <row r="121" spans="2:69" ht="13.5" customHeight="1" x14ac:dyDescent="0.25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</row>
    <row r="122" spans="2:69" ht="13.5" customHeight="1" x14ac:dyDescent="0.25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</row>
    <row r="123" spans="2:69" ht="13.5" customHeight="1" x14ac:dyDescent="0.25"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</row>
    <row r="124" spans="2:69" ht="13.5" customHeight="1" x14ac:dyDescent="0.25"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</row>
    <row r="125" spans="2:69" ht="13.5" customHeight="1" x14ac:dyDescent="0.25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</row>
    <row r="126" spans="2:69" ht="13.5" customHeight="1" x14ac:dyDescent="0.25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</row>
    <row r="127" spans="2:69" ht="13.5" customHeight="1" x14ac:dyDescent="0.25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</row>
    <row r="128" spans="2:69" ht="13.5" customHeight="1" x14ac:dyDescent="0.25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</row>
    <row r="129" spans="2:69" ht="13.5" customHeight="1" x14ac:dyDescent="0.25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</row>
    <row r="130" spans="2:69" ht="13.5" customHeight="1" x14ac:dyDescent="0.25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</row>
    <row r="131" spans="2:69" ht="13.5" customHeight="1" x14ac:dyDescent="0.25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</row>
    <row r="132" spans="2:69" ht="13.5" customHeight="1" x14ac:dyDescent="0.25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</row>
    <row r="133" spans="2:69" ht="13.5" customHeight="1" x14ac:dyDescent="0.25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</row>
    <row r="134" spans="2:69" ht="13.5" customHeight="1" x14ac:dyDescent="0.25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</row>
    <row r="135" spans="2:69" ht="13.5" customHeight="1" x14ac:dyDescent="0.25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</row>
    <row r="136" spans="2:69" ht="13.5" customHeight="1" x14ac:dyDescent="0.25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</row>
    <row r="137" spans="2:69" ht="13.5" customHeight="1" x14ac:dyDescent="0.25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</row>
    <row r="138" spans="2:69" ht="13.5" customHeight="1" x14ac:dyDescent="0.25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</row>
    <row r="139" spans="2:69" ht="13.5" customHeight="1" x14ac:dyDescent="0.25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</row>
    <row r="140" spans="2:69" ht="13.5" customHeight="1" x14ac:dyDescent="0.25"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</row>
    <row r="141" spans="2:69" ht="13.5" customHeight="1" x14ac:dyDescent="0.25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</row>
    <row r="142" spans="2:69" ht="13.5" customHeight="1" x14ac:dyDescent="0.25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</row>
    <row r="143" spans="2:69" ht="13.5" customHeight="1" x14ac:dyDescent="0.25"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</row>
    <row r="144" spans="2:69" ht="13.5" customHeight="1" x14ac:dyDescent="0.25"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</row>
    <row r="145" spans="2:69" ht="13.5" customHeight="1" x14ac:dyDescent="0.25"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</row>
    <row r="146" spans="2:69" ht="13.5" customHeight="1" x14ac:dyDescent="0.25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</row>
    <row r="147" spans="2:69" ht="13.5" customHeight="1" x14ac:dyDescent="0.25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</row>
    <row r="148" spans="2:69" ht="13.5" customHeight="1" x14ac:dyDescent="0.25"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</row>
    <row r="149" spans="2:69" ht="13.5" customHeight="1" x14ac:dyDescent="0.25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</row>
    <row r="150" spans="2:69" ht="13.5" customHeight="1" x14ac:dyDescent="0.25"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</row>
    <row r="151" spans="2:69" ht="13.5" customHeight="1" x14ac:dyDescent="0.25"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</row>
    <row r="152" spans="2:69" x14ac:dyDescent="0.25"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</row>
  </sheetData>
  <mergeCells count="217">
    <mergeCell ref="B69:P69"/>
    <mergeCell ref="AG69:BB69"/>
    <mergeCell ref="B71:P71"/>
    <mergeCell ref="AE71:BA71"/>
    <mergeCell ref="B65:AK65"/>
    <mergeCell ref="AL65:AP65"/>
    <mergeCell ref="AQ65:BD65"/>
    <mergeCell ref="BE65:BQ65"/>
    <mergeCell ref="B66:AK66"/>
    <mergeCell ref="AL66:AP66"/>
    <mergeCell ref="AQ66:BD66"/>
    <mergeCell ref="BE66:BQ66"/>
    <mergeCell ref="B67:AK67"/>
    <mergeCell ref="AL67:AP67"/>
    <mergeCell ref="AQ67:BD67"/>
    <mergeCell ref="BE67:BQ67"/>
    <mergeCell ref="B60:AK60"/>
    <mergeCell ref="AL60:AP60"/>
    <mergeCell ref="AQ60:BD60"/>
    <mergeCell ref="BE60:BQ60"/>
    <mergeCell ref="B63:AK63"/>
    <mergeCell ref="AL63:AP63"/>
    <mergeCell ref="AQ63:BD63"/>
    <mergeCell ref="BE63:BQ63"/>
    <mergeCell ref="B64:AK64"/>
    <mergeCell ref="AL64:AP64"/>
    <mergeCell ref="AQ64:BD64"/>
    <mergeCell ref="BE64:BQ64"/>
    <mergeCell ref="B57:AK57"/>
    <mergeCell ref="AL57:AP57"/>
    <mergeCell ref="AQ57:BD57"/>
    <mergeCell ref="BE57:BQ57"/>
    <mergeCell ref="B58:AK58"/>
    <mergeCell ref="AL58:AP58"/>
    <mergeCell ref="AR58:BC58"/>
    <mergeCell ref="BF58:BQ58"/>
    <mergeCell ref="B59:AK59"/>
    <mergeCell ref="AL59:AP59"/>
    <mergeCell ref="AR59:BC59"/>
    <mergeCell ref="BF59:BQ59"/>
    <mergeCell ref="B53:AK53"/>
    <mergeCell ref="AL53:AP53"/>
    <mergeCell ref="AQ53:BD53"/>
    <mergeCell ref="BE53:BQ53"/>
    <mergeCell ref="B54:AK54"/>
    <mergeCell ref="AL54:AP54"/>
    <mergeCell ref="AQ54:BD54"/>
    <mergeCell ref="BE54:BQ54"/>
    <mergeCell ref="B55:AK55"/>
    <mergeCell ref="AL55:AP56"/>
    <mergeCell ref="AQ55:AQ56"/>
    <mergeCell ref="AR55:BC56"/>
    <mergeCell ref="BD55:BD56"/>
    <mergeCell ref="BE55:BE56"/>
    <mergeCell ref="BF55:BQ56"/>
    <mergeCell ref="B56:AK56"/>
    <mergeCell ref="B49:AK49"/>
    <mergeCell ref="AL49:AP49"/>
    <mergeCell ref="AQ49:BD49"/>
    <mergeCell ref="BE49:BQ49"/>
    <mergeCell ref="B50:AK50"/>
    <mergeCell ref="AL50:AP52"/>
    <mergeCell ref="AQ50:BD52"/>
    <mergeCell ref="BE50:BQ52"/>
    <mergeCell ref="B51:AK51"/>
    <mergeCell ref="B52:AK52"/>
    <mergeCell ref="B46:AK46"/>
    <mergeCell ref="AL46:AP46"/>
    <mergeCell ref="AR46:BC46"/>
    <mergeCell ref="BF46:BQ46"/>
    <mergeCell ref="B47:AK47"/>
    <mergeCell ref="AL47:AP47"/>
    <mergeCell ref="AR47:BC47"/>
    <mergeCell ref="BF47:BQ47"/>
    <mergeCell ref="B48:AK48"/>
    <mergeCell ref="AL48:AP48"/>
    <mergeCell ref="AR48:BC48"/>
    <mergeCell ref="BF48:BQ48"/>
    <mergeCell ref="B42:AK42"/>
    <mergeCell ref="AL42:AP42"/>
    <mergeCell ref="AQ42:BD42"/>
    <mergeCell ref="BE42:BQ42"/>
    <mergeCell ref="B43:AK43"/>
    <mergeCell ref="AL43:AP43"/>
    <mergeCell ref="AQ43:BD43"/>
    <mergeCell ref="BE43:BQ43"/>
    <mergeCell ref="B44:AK44"/>
    <mergeCell ref="AL44:AP45"/>
    <mergeCell ref="AQ44:AQ45"/>
    <mergeCell ref="AR44:BC45"/>
    <mergeCell ref="BD44:BD45"/>
    <mergeCell ref="BE44:BE45"/>
    <mergeCell ref="BF44:BQ45"/>
    <mergeCell ref="B45:AK45"/>
    <mergeCell ref="B39:AK39"/>
    <mergeCell ref="AL39:AP40"/>
    <mergeCell ref="AQ39:BD40"/>
    <mergeCell ref="BE39:BQ40"/>
    <mergeCell ref="B40:AK40"/>
    <mergeCell ref="B41:AK41"/>
    <mergeCell ref="AL41:AP41"/>
    <mergeCell ref="AQ41:BD41"/>
    <mergeCell ref="BE41:BQ41"/>
    <mergeCell ref="B35:AK35"/>
    <mergeCell ref="AL35:AP37"/>
    <mergeCell ref="AQ35:BD37"/>
    <mergeCell ref="BE35:BQ37"/>
    <mergeCell ref="B36:AK36"/>
    <mergeCell ref="B37:AK37"/>
    <mergeCell ref="B38:AK38"/>
    <mergeCell ref="AL38:AP38"/>
    <mergeCell ref="AQ38:BD38"/>
    <mergeCell ref="BE38:BQ38"/>
    <mergeCell ref="B32:AK32"/>
    <mergeCell ref="AL32:AP32"/>
    <mergeCell ref="AQ32:BD32"/>
    <mergeCell ref="BE32:BQ32"/>
    <mergeCell ref="B33:AK33"/>
    <mergeCell ref="AL33:AP33"/>
    <mergeCell ref="AQ33:BD33"/>
    <mergeCell ref="BE33:BQ33"/>
    <mergeCell ref="B34:AK34"/>
    <mergeCell ref="AL34:AP34"/>
    <mergeCell ref="AQ34:BD34"/>
    <mergeCell ref="BE34:BQ34"/>
    <mergeCell ref="B29:AK29"/>
    <mergeCell ref="AL29:AP29"/>
    <mergeCell ref="AQ29:BD29"/>
    <mergeCell ref="BE29:BQ29"/>
    <mergeCell ref="B30:AK30"/>
    <mergeCell ref="AL30:AP30"/>
    <mergeCell ref="AQ30:BD30"/>
    <mergeCell ref="BE30:BQ30"/>
    <mergeCell ref="B31:AK31"/>
    <mergeCell ref="AL31:AP31"/>
    <mergeCell ref="AQ31:BD31"/>
    <mergeCell ref="BE31:BQ31"/>
    <mergeCell ref="B26:AK26"/>
    <mergeCell ref="AL26:AP26"/>
    <mergeCell ref="AQ26:BD26"/>
    <mergeCell ref="BE26:BQ26"/>
    <mergeCell ref="B27:AK27"/>
    <mergeCell ref="AL27:AP27"/>
    <mergeCell ref="AQ27:BD27"/>
    <mergeCell ref="BE27:BQ27"/>
    <mergeCell ref="B28:AK28"/>
    <mergeCell ref="AL28:AP28"/>
    <mergeCell ref="AQ28:BD28"/>
    <mergeCell ref="BE28:BQ28"/>
    <mergeCell ref="B23:AK23"/>
    <mergeCell ref="AL23:AP23"/>
    <mergeCell ref="AQ23:BD23"/>
    <mergeCell ref="BE23:BQ23"/>
    <mergeCell ref="B24:AK24"/>
    <mergeCell ref="AL24:AP25"/>
    <mergeCell ref="AQ24:BD25"/>
    <mergeCell ref="BE24:BQ25"/>
    <mergeCell ref="B25:AK25"/>
    <mergeCell ref="B20:AK20"/>
    <mergeCell ref="AL20:AP20"/>
    <mergeCell ref="AQ20:BD20"/>
    <mergeCell ref="BE20:BQ20"/>
    <mergeCell ref="B21:AK21"/>
    <mergeCell ref="AL21:AP21"/>
    <mergeCell ref="AQ21:BD21"/>
    <mergeCell ref="BE21:BQ21"/>
    <mergeCell ref="B22:AK22"/>
    <mergeCell ref="AL22:AP22"/>
    <mergeCell ref="AQ22:BD22"/>
    <mergeCell ref="BE22:BQ22"/>
    <mergeCell ref="B17:AK17"/>
    <mergeCell ref="AL17:AP17"/>
    <mergeCell ref="AQ17:BD17"/>
    <mergeCell ref="BE17:BQ17"/>
    <mergeCell ref="B18:AK18"/>
    <mergeCell ref="AL18:AP18"/>
    <mergeCell ref="AQ18:BD18"/>
    <mergeCell ref="BE18:BQ18"/>
    <mergeCell ref="B19:AK19"/>
    <mergeCell ref="AL19:AP19"/>
    <mergeCell ref="AQ19:BD19"/>
    <mergeCell ref="BE19:BQ19"/>
    <mergeCell ref="B13:AK13"/>
    <mergeCell ref="AL13:AP13"/>
    <mergeCell ref="AQ13:BD13"/>
    <mergeCell ref="BE13:BQ13"/>
    <mergeCell ref="BR13:BT14"/>
    <mergeCell ref="B14:AK14"/>
    <mergeCell ref="AL14:AP16"/>
    <mergeCell ref="AQ14:BD16"/>
    <mergeCell ref="BE14:BQ16"/>
    <mergeCell ref="B15:AK15"/>
    <mergeCell ref="B16:AK16"/>
    <mergeCell ref="B7:BQ7"/>
    <mergeCell ref="BR7:BT12"/>
    <mergeCell ref="B8:AB8"/>
    <mergeCell ref="AC8:AE8"/>
    <mergeCell ref="AF8:AH8"/>
    <mergeCell ref="AI8:BQ8"/>
    <mergeCell ref="AO10:AV10"/>
    <mergeCell ref="AW10:BH10"/>
    <mergeCell ref="BI10:BQ10"/>
    <mergeCell ref="B12:AK12"/>
    <mergeCell ref="AL12:AP12"/>
    <mergeCell ref="AQ12:BD12"/>
    <mergeCell ref="BE12:BQ12"/>
    <mergeCell ref="BR1:BT6"/>
    <mergeCell ref="BI2:BQ2"/>
    <mergeCell ref="B3:BH3"/>
    <mergeCell ref="BI3:BK3"/>
    <mergeCell ref="BL3:BN3"/>
    <mergeCell ref="BO3:BQ3"/>
    <mergeCell ref="B4:J4"/>
    <mergeCell ref="K4:AW4"/>
    <mergeCell ref="AZ4:BH4"/>
    <mergeCell ref="BI4:BQ4"/>
    <mergeCell ref="K5:AW5"/>
  </mergeCells>
  <pageMargins left="0.39374999999999999" right="0.39374999999999999" top="0.39374999999999999" bottom="0.39374999999999999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55"/>
  <sheetViews>
    <sheetView showGridLines="0" showZeros="0" topLeftCell="A4" zoomScaleNormal="100" workbookViewId="0">
      <selection activeCell="BE14" sqref="BE14"/>
    </sheetView>
  </sheetViews>
  <sheetFormatPr defaultColWidth="1.5703125" defaultRowHeight="15" x14ac:dyDescent="0.25"/>
  <cols>
    <col min="1" max="75" width="1.28515625" style="35" customWidth="1"/>
    <col min="76" max="79" width="9.28515625" style="35" customWidth="1"/>
    <col min="80" max="129" width="1.28515625" style="35" customWidth="1"/>
    <col min="130" max="1025" width="1.5703125" style="35"/>
  </cols>
  <sheetData>
    <row r="1" spans="2:79" ht="13.5" customHeight="1" x14ac:dyDescent="0.25">
      <c r="BX1" s="93"/>
      <c r="BY1" s="93"/>
      <c r="BZ1" s="93"/>
      <c r="CA1" s="93"/>
    </row>
    <row r="2" spans="2:79" ht="13.5" customHeight="1" x14ac:dyDescent="0.25">
      <c r="B2" s="36"/>
      <c r="C2" s="36"/>
      <c r="BI2" s="94" t="s">
        <v>0</v>
      </c>
      <c r="BJ2" s="94"/>
      <c r="BK2" s="94"/>
      <c r="BL2" s="94"/>
      <c r="BM2" s="94"/>
      <c r="BN2" s="94"/>
      <c r="BO2" s="94"/>
      <c r="BP2" s="94"/>
      <c r="BQ2" s="94"/>
      <c r="BR2" s="37"/>
      <c r="BX2" s="93"/>
      <c r="BY2" s="93"/>
      <c r="BZ2" s="93"/>
      <c r="CA2" s="93"/>
    </row>
    <row r="3" spans="2:79" ht="13.5" customHeight="1" x14ac:dyDescent="0.25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6" t="str">
        <f>'Для розрахунку'!BI3:BK3</f>
        <v>2020</v>
      </c>
      <c r="BJ3" s="96"/>
      <c r="BK3" s="96"/>
      <c r="BL3" s="96" t="str">
        <f>'Для розрахунку'!BL3:BN3</f>
        <v>01</v>
      </c>
      <c r="BM3" s="96"/>
      <c r="BN3" s="96"/>
      <c r="BO3" s="96" t="str">
        <f>'Для розрахунку'!BO3:BQ3</f>
        <v>01</v>
      </c>
      <c r="BP3" s="96"/>
      <c r="BQ3" s="96"/>
      <c r="BR3" s="37"/>
      <c r="BX3" s="93"/>
      <c r="BY3" s="93"/>
      <c r="BZ3" s="93"/>
      <c r="CA3" s="93"/>
    </row>
    <row r="4" spans="2:79" ht="13.5" customHeight="1" x14ac:dyDescent="0.25">
      <c r="B4" s="97" t="s">
        <v>88</v>
      </c>
      <c r="C4" s="97"/>
      <c r="D4" s="97"/>
      <c r="E4" s="97"/>
      <c r="F4" s="97"/>
      <c r="G4" s="97"/>
      <c r="H4" s="97"/>
      <c r="I4" s="97"/>
      <c r="J4" s="97"/>
      <c r="K4" s="98" t="str">
        <f>'Для розрахунку'!K4:AW4</f>
        <v>ММКП "Мукачівводоканал"</v>
      </c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Z4" s="99" t="s">
        <v>6</v>
      </c>
      <c r="BA4" s="99"/>
      <c r="BB4" s="99"/>
      <c r="BC4" s="99"/>
      <c r="BD4" s="99"/>
      <c r="BE4" s="99"/>
      <c r="BF4" s="99"/>
      <c r="BG4" s="99"/>
      <c r="BH4" s="99"/>
      <c r="BI4" s="100" t="str">
        <f>'Для розрахунку'!BI4:BQ4</f>
        <v>03344556</v>
      </c>
      <c r="BJ4" s="100"/>
      <c r="BK4" s="100"/>
      <c r="BL4" s="100"/>
      <c r="BM4" s="100"/>
      <c r="BN4" s="100"/>
      <c r="BO4" s="100"/>
      <c r="BP4" s="100"/>
      <c r="BQ4" s="100"/>
      <c r="BR4" s="39"/>
      <c r="BX4" s="93"/>
      <c r="BY4" s="93"/>
      <c r="BZ4" s="93"/>
      <c r="CA4" s="93"/>
    </row>
    <row r="5" spans="2:79" ht="13.5" customHeight="1" x14ac:dyDescent="0.25">
      <c r="J5" s="40"/>
      <c r="K5" s="101" t="s">
        <v>8</v>
      </c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BX5" s="93"/>
      <c r="BY5" s="93"/>
      <c r="BZ5" s="93"/>
      <c r="CA5" s="93"/>
    </row>
    <row r="6" spans="2:79" x14ac:dyDescent="0.25">
      <c r="BX6" s="93"/>
      <c r="BY6" s="93"/>
      <c r="BZ6" s="93"/>
      <c r="CA6" s="93"/>
    </row>
    <row r="7" spans="2:79" ht="23.25" customHeight="1" x14ac:dyDescent="0.25">
      <c r="B7" s="102" t="s">
        <v>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41"/>
      <c r="BX7" s="103"/>
      <c r="BY7" s="103"/>
      <c r="BZ7" s="103"/>
      <c r="CA7" s="103"/>
    </row>
    <row r="8" spans="2:79" ht="21.75" customHeight="1" x14ac:dyDescent="0.25">
      <c r="B8" s="104" t="s">
        <v>10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>
        <v>20</v>
      </c>
      <c r="AD8" s="104"/>
      <c r="AE8" s="104"/>
      <c r="AF8" s="105" t="str">
        <f>'Для розрахунку'!AF8:AH8</f>
        <v>20</v>
      </c>
      <c r="AG8" s="105"/>
      <c r="AH8" s="105"/>
      <c r="AI8" s="106" t="s">
        <v>11</v>
      </c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41"/>
      <c r="BX8" s="103"/>
      <c r="BY8" s="103"/>
      <c r="BZ8" s="103"/>
      <c r="CA8" s="103"/>
    </row>
    <row r="9" spans="2:79" ht="13.5" customHeight="1" x14ac:dyDescent="0.25">
      <c r="BX9" s="103"/>
      <c r="BY9" s="103"/>
      <c r="BZ9" s="103"/>
      <c r="CA9" s="103"/>
    </row>
    <row r="10" spans="2:79" ht="13.5" customHeight="1" x14ac:dyDescent="0.25">
      <c r="AO10" s="95" t="s">
        <v>12</v>
      </c>
      <c r="AP10" s="95"/>
      <c r="AQ10" s="95"/>
      <c r="AR10" s="95"/>
      <c r="AS10" s="95"/>
      <c r="AT10" s="95"/>
      <c r="AU10" s="95"/>
      <c r="AV10" s="95"/>
      <c r="AW10" s="107" t="s">
        <v>13</v>
      </c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94">
        <v>1801004</v>
      </c>
      <c r="BJ10" s="94"/>
      <c r="BK10" s="94"/>
      <c r="BL10" s="94"/>
      <c r="BM10" s="94"/>
      <c r="BN10" s="94"/>
      <c r="BO10" s="94"/>
      <c r="BP10" s="94"/>
      <c r="BQ10" s="94"/>
      <c r="BR10" s="37"/>
      <c r="BX10" s="103"/>
      <c r="BY10" s="103"/>
      <c r="BZ10" s="103"/>
      <c r="CA10" s="103"/>
    </row>
    <row r="11" spans="2:79" ht="13.5" customHeight="1" x14ac:dyDescent="0.25">
      <c r="BX11" s="103"/>
      <c r="BY11" s="103"/>
      <c r="BZ11" s="103"/>
      <c r="CA11" s="103"/>
    </row>
    <row r="12" spans="2:79" ht="46.5" customHeight="1" x14ac:dyDescent="0.25">
      <c r="B12" s="94" t="s">
        <v>14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 t="s">
        <v>15</v>
      </c>
      <c r="AM12" s="94"/>
      <c r="AN12" s="94"/>
      <c r="AO12" s="94"/>
      <c r="AP12" s="94"/>
      <c r="AQ12" s="94" t="s">
        <v>16</v>
      </c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 t="s">
        <v>17</v>
      </c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42"/>
      <c r="BX12" s="103"/>
      <c r="BY12" s="103"/>
      <c r="BZ12" s="103"/>
      <c r="CA12" s="103"/>
    </row>
    <row r="13" spans="2:79" ht="13.5" customHeight="1" x14ac:dyDescent="0.25">
      <c r="B13" s="108">
        <v>1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94">
        <v>2</v>
      </c>
      <c r="AM13" s="94"/>
      <c r="AN13" s="94"/>
      <c r="AO13" s="94"/>
      <c r="AP13" s="94"/>
      <c r="AQ13" s="94">
        <v>3</v>
      </c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>
        <v>4</v>
      </c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39"/>
      <c r="BX13" s="109"/>
      <c r="BY13" s="109"/>
      <c r="BZ13" s="109"/>
      <c r="CA13" s="109"/>
    </row>
    <row r="14" spans="2:79" ht="13.5" customHeight="1" x14ac:dyDescent="0.25">
      <c r="B14" s="110" t="s">
        <v>18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1">
        <v>3000</v>
      </c>
      <c r="AM14" s="111"/>
      <c r="AN14" s="111"/>
      <c r="AO14" s="111"/>
      <c r="AP14" s="111"/>
      <c r="AQ14" s="111">
        <f>IF('Для розрахунку'!AQ14:BD16=0,"-",'Для розрахунку'!AQ14:BD16)</f>
        <v>50683</v>
      </c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 t="str">
        <f>IF('Для розрахунку'!BE14:BQ16=0,"-",'Для розрахунку'!BE14:BQ16)</f>
        <v>38883,5</v>
      </c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39"/>
      <c r="BX14" s="109"/>
      <c r="BY14" s="109"/>
      <c r="BZ14" s="109"/>
      <c r="CA14" s="109"/>
    </row>
    <row r="15" spans="2:79" ht="13.5" customHeight="1" x14ac:dyDescent="0.25">
      <c r="B15" s="112" t="s">
        <v>19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39"/>
      <c r="BX15" s="43"/>
      <c r="BY15" s="43"/>
      <c r="BZ15" s="43"/>
      <c r="CA15" s="43"/>
    </row>
    <row r="16" spans="2:79" ht="13.5" customHeight="1" x14ac:dyDescent="0.25">
      <c r="B16" s="113" t="s">
        <v>20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39"/>
    </row>
    <row r="17" spans="2:71" ht="13.5" customHeight="1" x14ac:dyDescent="0.25">
      <c r="B17" s="113" t="s">
        <v>21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94">
        <v>3005</v>
      </c>
      <c r="AM17" s="94"/>
      <c r="AN17" s="94"/>
      <c r="AO17" s="94"/>
      <c r="AP17" s="94"/>
      <c r="AQ17" s="111" t="str">
        <f>IF('Для розрахунку'!AQ17:BD17=0,"-",'Для розрахунку'!AQ17:BD17)</f>
        <v>-</v>
      </c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 t="str">
        <f>IF('Для розрахунку'!BE17:BQ17=0,"-",'Для розрахунку'!BE17:BQ17)</f>
        <v>-</v>
      </c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39"/>
    </row>
    <row r="18" spans="2:71" ht="13.5" customHeight="1" x14ac:dyDescent="0.25">
      <c r="B18" s="114" t="s">
        <v>22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94">
        <v>3006</v>
      </c>
      <c r="AM18" s="94"/>
      <c r="AN18" s="94"/>
      <c r="AO18" s="94"/>
      <c r="AP18" s="94"/>
      <c r="AQ18" s="111" t="str">
        <f>IF('Для розрахунку'!AQ18:BD18=0,"-",'Для розрахунку'!AQ18:BD18)</f>
        <v>-</v>
      </c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 t="str">
        <f>IF('Для розрахунку'!BE18:BQ18=0,"-",'Для розрахунку'!BE18:BQ18)</f>
        <v>-</v>
      </c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39"/>
    </row>
    <row r="19" spans="2:71" ht="13.5" customHeight="1" x14ac:dyDescent="0.25">
      <c r="B19" s="114" t="s">
        <v>23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94">
        <v>3010</v>
      </c>
      <c r="AM19" s="94"/>
      <c r="AN19" s="94"/>
      <c r="AO19" s="94"/>
      <c r="AP19" s="94"/>
      <c r="AQ19" s="111">
        <f>IF('Для розрахунку'!AQ19:BD19=0,"-",'Для розрахунку'!AQ19:BD19)</f>
        <v>9705</v>
      </c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 t="str">
        <f>IF('Для розрахунку'!BE19:BQ19=0,"-",'Для розрахунку'!BE19:BQ19)</f>
        <v>43215,7</v>
      </c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39"/>
    </row>
    <row r="20" spans="2:71" ht="13.5" customHeight="1" x14ac:dyDescent="0.25">
      <c r="B20" s="115" t="s">
        <v>32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94">
        <v>3095</v>
      </c>
      <c r="AM20" s="94"/>
      <c r="AN20" s="94"/>
      <c r="AO20" s="94"/>
      <c r="AP20" s="94"/>
      <c r="AQ20" s="111">
        <f>IF('Для розрахунку'!AQ23:BD23=0,"-",'Для розрахунку'!AQ23:BD23)</f>
        <v>967.6</v>
      </c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 t="str">
        <f>IF('Для розрахунку'!BE23:BQ23=0,"-",'Для розрахунку'!BE23:BQ23)</f>
        <v>757,6</v>
      </c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39"/>
    </row>
    <row r="21" spans="2:71" ht="13.5" customHeight="1" x14ac:dyDescent="0.25">
      <c r="B21" s="115" t="s">
        <v>34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1">
        <v>3100</v>
      </c>
      <c r="AM21" s="111"/>
      <c r="AN21" s="111"/>
      <c r="AO21" s="111"/>
      <c r="AP21" s="111"/>
      <c r="AQ21" s="116" t="s">
        <v>67</v>
      </c>
      <c r="AR21" s="117" t="e">
        <f>IF('Для розрахунку'!AR24:BC25=0,"-",'Для розрахунку'!AR24:BC25)</f>
        <v>#VALUE!</v>
      </c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8" t="s">
        <v>68</v>
      </c>
      <c r="BE21" s="116" t="s">
        <v>67</v>
      </c>
      <c r="BF21" s="117" t="e">
        <f>IF('Для розрахунку'!BF24:BQ25=0,"-",'Для розрахунку'!BF24:BQ25)</f>
        <v>#VALUE!</v>
      </c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8" t="s">
        <v>68</v>
      </c>
      <c r="BS21" s="39"/>
    </row>
    <row r="22" spans="2:71" ht="13.5" customHeight="1" x14ac:dyDescent="0.25">
      <c r="B22" s="113" t="s">
        <v>37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1"/>
      <c r="AM22" s="111"/>
      <c r="AN22" s="111"/>
      <c r="AO22" s="111"/>
      <c r="AP22" s="111"/>
      <c r="AQ22" s="116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8"/>
      <c r="BE22" s="116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8"/>
      <c r="BS22" s="39"/>
    </row>
    <row r="23" spans="2:71" ht="13.5" customHeight="1" x14ac:dyDescent="0.25">
      <c r="B23" s="113" t="s">
        <v>38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94">
        <v>3105</v>
      </c>
      <c r="AM23" s="94"/>
      <c r="AN23" s="94"/>
      <c r="AO23" s="94"/>
      <c r="AP23" s="94"/>
      <c r="AQ23" s="46" t="s">
        <v>67</v>
      </c>
      <c r="AR23" s="119" t="str">
        <f>IF('Для розрахунку'!AR26:BC26=0,"-",'Для розрахунку'!AR26:BC26)</f>
        <v>-</v>
      </c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47" t="s">
        <v>68</v>
      </c>
      <c r="BE23" s="46" t="s">
        <v>67</v>
      </c>
      <c r="BF23" s="119" t="str">
        <f>IF('Для розрахунку'!BF26:BQ26=0,"-",'Для розрахунку'!BF26:BQ26)</f>
        <v>-</v>
      </c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47" t="s">
        <v>68</v>
      </c>
      <c r="BS23" s="39"/>
    </row>
    <row r="24" spans="2:71" ht="13.5" customHeight="1" x14ac:dyDescent="0.25">
      <c r="B24" s="114" t="s">
        <v>41</v>
      </c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94">
        <v>3110</v>
      </c>
      <c r="AM24" s="94"/>
      <c r="AN24" s="94"/>
      <c r="AO24" s="94"/>
      <c r="AP24" s="94"/>
      <c r="AQ24" s="46" t="s">
        <v>67</v>
      </c>
      <c r="AR24" s="119" t="str">
        <f>IF('Для розрахунку'!AR27:BC27=0,"-",'Для розрахунку'!AR27:BC27)</f>
        <v>-</v>
      </c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47" t="s">
        <v>68</v>
      </c>
      <c r="BE24" s="46" t="s">
        <v>67</v>
      </c>
      <c r="BF24" s="119" t="str">
        <f>IF('Для розрахунку'!BF27:BQ27=0,"-",'Для розрахунку'!BF27:BQ27)</f>
        <v>-</v>
      </c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47" t="s">
        <v>68</v>
      </c>
      <c r="BS24" s="39"/>
    </row>
    <row r="25" spans="2:71" ht="13.5" customHeight="1" x14ac:dyDescent="0.25">
      <c r="B25" s="114" t="s">
        <v>44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94">
        <v>3115</v>
      </c>
      <c r="AM25" s="94"/>
      <c r="AN25" s="94"/>
      <c r="AO25" s="94"/>
      <c r="AP25" s="94"/>
      <c r="AQ25" s="46" t="s">
        <v>67</v>
      </c>
      <c r="AR25" s="119" t="str">
        <f>IF('Для розрахунку'!AR28:BC28=0,"-",'Для розрахунку'!AR28:BC28)</f>
        <v>-</v>
      </c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47" t="s">
        <v>68</v>
      </c>
      <c r="BE25" s="46" t="s">
        <v>67</v>
      </c>
      <c r="BF25" s="119" t="str">
        <f>IF('Для розрахунку'!BF28:BQ28=0,"-",'Для розрахунку'!BF28:BQ28)</f>
        <v>-</v>
      </c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  <c r="BQ25" s="119"/>
      <c r="BR25" s="47" t="s">
        <v>68</v>
      </c>
      <c r="BS25" s="39"/>
    </row>
    <row r="26" spans="2:71" ht="13.5" customHeight="1" x14ac:dyDescent="0.25">
      <c r="B26" s="114" t="s">
        <v>53</v>
      </c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94">
        <v>3190</v>
      </c>
      <c r="AM26" s="94"/>
      <c r="AN26" s="94"/>
      <c r="AO26" s="94"/>
      <c r="AP26" s="94"/>
      <c r="AQ26" s="46" t="s">
        <v>67</v>
      </c>
      <c r="AR26" s="119" t="str">
        <f>IF('Для розрахунку'!AR33:BC33=0,"-",'Для розрахунку'!AR33:BC33)</f>
        <v>-</v>
      </c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47" t="s">
        <v>68</v>
      </c>
      <c r="BE26" s="48" t="s">
        <v>67</v>
      </c>
      <c r="BF26" s="120" t="str">
        <f>IF('Для розрахунку'!BF33:BQ33=0,"-",'Для розрахунку'!BF33:BQ33)</f>
        <v>-</v>
      </c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49" t="s">
        <v>68</v>
      </c>
      <c r="BS26" s="39"/>
    </row>
    <row r="27" spans="2:71" ht="13.5" customHeight="1" x14ac:dyDescent="0.25">
      <c r="B27" s="121" t="s">
        <v>56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>
        <v>3195</v>
      </c>
      <c r="AM27" s="122"/>
      <c r="AN27" s="122"/>
      <c r="AO27" s="122"/>
      <c r="AP27" s="122"/>
      <c r="AQ27" s="50" t="str">
        <f>IF('Для розрахунку'!AQ34&lt;0,"("," ")</f>
        <v xml:space="preserve"> </v>
      </c>
      <c r="AR27" s="119">
        <f>IF('Для розрахунку'!AQ34&lt;&gt;0,ABS('Для розрахунку'!AQ34),"-")</f>
        <v>249.2</v>
      </c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51" t="str">
        <f>IF('Для розрахунку'!AQ34&lt;0,")"," ")</f>
        <v xml:space="preserve"> </v>
      </c>
      <c r="BE27" s="50" t="str">
        <f>IF('Для розрахунку'!BE34&lt;0,"("," ")</f>
        <v xml:space="preserve"> </v>
      </c>
      <c r="BF27" s="119">
        <f>IF('Для розрахунку'!BE34&lt;&gt;0,ABS('Для розрахунку'!BE34),"-")</f>
        <v>982</v>
      </c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51" t="str">
        <f>IF('Для розрахунку'!BE34&lt;0,")"," ")</f>
        <v xml:space="preserve"> </v>
      </c>
      <c r="BS27" s="52"/>
    </row>
    <row r="28" spans="2:71" ht="13.5" customHeight="1" x14ac:dyDescent="0.25">
      <c r="B28" s="110" t="s">
        <v>58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1">
        <v>3200</v>
      </c>
      <c r="AM28" s="111"/>
      <c r="AN28" s="111"/>
      <c r="AO28" s="111"/>
      <c r="AP28" s="111"/>
      <c r="AQ28" s="111" t="e">
        <f>IF('Для розрахунку'!AQ35:BD37=0,"-",'Для розрахунку'!AQ35:BD37)</f>
        <v>#VALUE!</v>
      </c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23" t="e">
        <f>IF('Для розрахунку'!BE35:BQ37=0,"-",'Для розрахунку'!BE35:BQ37)</f>
        <v>#VALUE!</v>
      </c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39"/>
    </row>
    <row r="29" spans="2:71" ht="13.5" customHeight="1" x14ac:dyDescent="0.25">
      <c r="B29" s="112" t="s">
        <v>59</v>
      </c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39"/>
    </row>
    <row r="30" spans="2:71" ht="13.5" customHeight="1" x14ac:dyDescent="0.25">
      <c r="B30" s="124" t="s">
        <v>60</v>
      </c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39"/>
    </row>
    <row r="31" spans="2:71" ht="13.5" customHeight="1" x14ac:dyDescent="0.25">
      <c r="B31" s="125" t="s">
        <v>61</v>
      </c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94">
        <v>3205</v>
      </c>
      <c r="AM31" s="94"/>
      <c r="AN31" s="94"/>
      <c r="AO31" s="94"/>
      <c r="AP31" s="94"/>
      <c r="AQ31" s="111" t="str">
        <f>IF('Для розрахунку'!AQ38:BD38=0,"-",'Для розрахунку'!AQ38:BD38)</f>
        <v>-</v>
      </c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 t="str">
        <f>IF('Для розрахунку'!BE38:BQ38=0,"-",'Для розрахунку'!BE38:BQ38)</f>
        <v>-</v>
      </c>
      <c r="BF31" s="111"/>
      <c r="BG31" s="111"/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39"/>
    </row>
    <row r="32" spans="2:71" ht="13.5" customHeight="1" x14ac:dyDescent="0.25">
      <c r="B32" s="115" t="s">
        <v>62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1">
        <v>3215</v>
      </c>
      <c r="AM32" s="111"/>
      <c r="AN32" s="111"/>
      <c r="AO32" s="111"/>
      <c r="AP32" s="111"/>
      <c r="AQ32" s="111" t="e">
        <f>IF('Для розрахунку'!AQ39:BD40=0,"-",'Для розрахунку'!AQ39:BD40)</f>
        <v>#VALUE!</v>
      </c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 t="e">
        <f>IF('Для розрахунку'!BE39:BQ40=0,"-",'Для розрахунку'!BE39:BQ40)</f>
        <v>#VALUE!</v>
      </c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39"/>
    </row>
    <row r="33" spans="2:71" ht="13.5" customHeight="1" x14ac:dyDescent="0.25">
      <c r="B33" s="124" t="s">
        <v>63</v>
      </c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39"/>
    </row>
    <row r="34" spans="2:71" ht="13.5" customHeight="1" x14ac:dyDescent="0.25">
      <c r="B34" s="124" t="s">
        <v>64</v>
      </c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94">
        <v>3220</v>
      </c>
      <c r="AM34" s="94"/>
      <c r="AN34" s="94"/>
      <c r="AO34" s="94"/>
      <c r="AP34" s="94"/>
      <c r="AQ34" s="111" t="str">
        <f>IF('Для розрахунку'!AQ41:BD41=0,"-",'Для розрахунку'!AQ41:BD41)</f>
        <v>-</v>
      </c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 t="str">
        <f>IF('Для розрахунку'!BE41:BQ41=0,"-",'Для розрахунку'!BE41:BQ41)</f>
        <v>-</v>
      </c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1"/>
      <c r="BQ34" s="111"/>
      <c r="BR34" s="111"/>
      <c r="BS34" s="39"/>
    </row>
    <row r="35" spans="2:71" ht="13.5" customHeight="1" x14ac:dyDescent="0.25">
      <c r="B35" s="114" t="s">
        <v>65</v>
      </c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94">
        <v>3225</v>
      </c>
      <c r="AM35" s="94"/>
      <c r="AN35" s="94"/>
      <c r="AO35" s="94"/>
      <c r="AP35" s="94"/>
      <c r="AQ35" s="111" t="str">
        <f>IF('Для розрахунку'!AQ42:BD42=0,"-",'Для розрахунку'!AQ42:BD42)</f>
        <v>-</v>
      </c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 t="str">
        <f>IF('Для розрахунку'!BE42:BQ42=0,"-",'Для розрахунку'!BE42:BQ42)</f>
        <v>-</v>
      </c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1"/>
      <c r="BQ35" s="111"/>
      <c r="BR35" s="111"/>
      <c r="BS35" s="39"/>
    </row>
    <row r="36" spans="2:71" ht="13.5" customHeight="1" x14ac:dyDescent="0.25">
      <c r="B36" s="115" t="s">
        <v>32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94">
        <v>3250</v>
      </c>
      <c r="AM36" s="94"/>
      <c r="AN36" s="94"/>
      <c r="AO36" s="94"/>
      <c r="AP36" s="94"/>
      <c r="AQ36" s="111" t="str">
        <f>IF('Для розрахунку'!AQ43:BD43=0,"-",'Для розрахунку'!AQ43:BD43)</f>
        <v>-</v>
      </c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 t="str">
        <f>IF('Для розрахунку'!BE43:BQ43=0,"-",'Для розрахунку'!BE43:BQ43)</f>
        <v>-</v>
      </c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39"/>
    </row>
    <row r="37" spans="2:71" ht="13.5" customHeight="1" x14ac:dyDescent="0.25">
      <c r="B37" s="115" t="s">
        <v>66</v>
      </c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1">
        <v>3255</v>
      </c>
      <c r="AM37" s="111"/>
      <c r="AN37" s="111"/>
      <c r="AO37" s="111"/>
      <c r="AP37" s="111"/>
      <c r="AQ37" s="116" t="s">
        <v>67</v>
      </c>
      <c r="AR37" s="117" t="e">
        <f>IF('Для розрахунку'!AR44:BC45=0,"-",'Для розрахунку'!AR44:BC45)</f>
        <v>#VALUE!</v>
      </c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8" t="s">
        <v>68</v>
      </c>
      <c r="BE37" s="116" t="s">
        <v>67</v>
      </c>
      <c r="BF37" s="117" t="e">
        <f>IF('Для розрахунку'!BF44:BQ45=0,"-",'Для розрахунку'!BF44:BQ45)</f>
        <v>#VALUE!</v>
      </c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8" t="s">
        <v>68</v>
      </c>
      <c r="BS37" s="39"/>
    </row>
    <row r="38" spans="2:71" ht="13.5" customHeight="1" x14ac:dyDescent="0.25">
      <c r="B38" s="124" t="s">
        <v>60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11"/>
      <c r="AM38" s="111"/>
      <c r="AN38" s="111"/>
      <c r="AO38" s="111"/>
      <c r="AP38" s="111"/>
      <c r="AQ38" s="116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8"/>
      <c r="BE38" s="116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8"/>
      <c r="BS38" s="39"/>
    </row>
    <row r="39" spans="2:71" ht="13.5" customHeight="1" x14ac:dyDescent="0.25">
      <c r="B39" s="124" t="s">
        <v>61</v>
      </c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94">
        <v>3260</v>
      </c>
      <c r="AM39" s="94"/>
      <c r="AN39" s="94"/>
      <c r="AO39" s="94"/>
      <c r="AP39" s="94"/>
      <c r="AQ39" s="53" t="s">
        <v>67</v>
      </c>
      <c r="AR39" s="117" t="str">
        <f>IF('Для розрахунку'!AR46:BC46=0,"-",'Для розрахунку'!AR46:BC46)</f>
        <v>-</v>
      </c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54" t="s">
        <v>68</v>
      </c>
      <c r="BE39" s="44" t="s">
        <v>67</v>
      </c>
      <c r="BF39" s="117" t="str">
        <f>IF('Для розрахунку'!BF46:BQ46=0,"-",'Для розрахунку'!BF46:BQ46)</f>
        <v>-</v>
      </c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7"/>
      <c r="BR39" s="45" t="s">
        <v>68</v>
      </c>
      <c r="BS39" s="39"/>
    </row>
    <row r="40" spans="2:71" ht="13.5" customHeight="1" x14ac:dyDescent="0.25">
      <c r="B40" s="114" t="s">
        <v>69</v>
      </c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94">
        <v>3270</v>
      </c>
      <c r="AM40" s="94"/>
      <c r="AN40" s="94"/>
      <c r="AO40" s="94"/>
      <c r="AP40" s="94"/>
      <c r="AQ40" s="53" t="s">
        <v>67</v>
      </c>
      <c r="AR40" s="117" t="str">
        <f>IF('Для розрахунку'!AR47:BC47=0,"-",'Для розрахунку'!AR47:BC47)</f>
        <v>-</v>
      </c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54" t="s">
        <v>68</v>
      </c>
      <c r="BE40" s="44" t="s">
        <v>67</v>
      </c>
      <c r="BF40" s="117" t="str">
        <f>IF('Для розрахунку'!BF47:BQ47=0,"-",'Для розрахунку'!BF47:BQ47)</f>
        <v>-</v>
      </c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45" t="s">
        <v>68</v>
      </c>
      <c r="BS40" s="39"/>
    </row>
    <row r="41" spans="2:71" ht="13.5" customHeight="1" x14ac:dyDescent="0.25">
      <c r="B41" s="114" t="s">
        <v>70</v>
      </c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94">
        <v>3290</v>
      </c>
      <c r="AM41" s="94"/>
      <c r="AN41" s="94"/>
      <c r="AO41" s="94"/>
      <c r="AP41" s="94"/>
      <c r="AQ41" s="53" t="s">
        <v>67</v>
      </c>
      <c r="AR41" s="117" t="str">
        <f>IF('Для розрахунку'!AR48:BC48=0,"-",'Для розрахунку'!AR48:BC48)</f>
        <v>-</v>
      </c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54" t="s">
        <v>68</v>
      </c>
      <c r="BE41" s="44" t="s">
        <v>67</v>
      </c>
      <c r="BF41" s="117" t="str">
        <f>IF('Для розрахунку'!BF48:BQ48=0,"-",'Для розрахунку'!BF48:BQ48)</f>
        <v>-</v>
      </c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45" t="s">
        <v>68</v>
      </c>
      <c r="BS41" s="39"/>
    </row>
    <row r="42" spans="2:71" ht="13.5" customHeight="1" x14ac:dyDescent="0.25">
      <c r="B42" s="121" t="s">
        <v>71</v>
      </c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>
        <v>3295</v>
      </c>
      <c r="AM42" s="122"/>
      <c r="AN42" s="122"/>
      <c r="AO42" s="122"/>
      <c r="AP42" s="122"/>
      <c r="AQ42" s="50" t="str">
        <f>IF('Для розрахунку'!AQ49&lt;0,"("," ")</f>
        <v xml:space="preserve"> </v>
      </c>
      <c r="AR42" s="119" t="str">
        <f>IF('Для розрахунку'!AQ49&lt;&gt;0,ABS('Для розрахунку'!AQ49),"-")</f>
        <v>-</v>
      </c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51" t="str">
        <f>IF('Для розрахунку'!AQ49&lt;0,")"," ")</f>
        <v xml:space="preserve"> </v>
      </c>
      <c r="BE42" s="50" t="str">
        <f>IF('Для розрахунку'!BE49&lt;0,"("," ")</f>
        <v xml:space="preserve"> </v>
      </c>
      <c r="BF42" s="119" t="str">
        <f>IF('Для розрахунку'!BE49&lt;&gt;0,ABS('Для розрахунку'!BE49),"-")</f>
        <v>-</v>
      </c>
      <c r="BG42" s="119"/>
      <c r="BH42" s="119"/>
      <c r="BI42" s="119"/>
      <c r="BJ42" s="119"/>
      <c r="BK42" s="119"/>
      <c r="BL42" s="119"/>
      <c r="BM42" s="119"/>
      <c r="BN42" s="119"/>
      <c r="BO42" s="119"/>
      <c r="BP42" s="119"/>
      <c r="BQ42" s="119"/>
      <c r="BR42" s="51" t="str">
        <f>IF('Для розрахунку'!BE49&lt;0,")"," ")</f>
        <v xml:space="preserve"> </v>
      </c>
      <c r="BS42" s="39"/>
    </row>
    <row r="43" spans="2:71" ht="13.5" customHeight="1" x14ac:dyDescent="0.25">
      <c r="B43" s="110" t="s">
        <v>72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1">
        <v>3300</v>
      </c>
      <c r="AM43" s="111"/>
      <c r="AN43" s="111"/>
      <c r="AO43" s="111"/>
      <c r="AP43" s="111"/>
      <c r="AQ43" s="111" t="e">
        <f>IF('Для розрахунку'!AQ50:BD52=0,"-",'Для розрахунку'!AQ50:BD52)</f>
        <v>#VALUE!</v>
      </c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 t="e">
        <f>IF('Для розрахунку'!BE50:BQ52=0,"-",'Для розрахунку'!BE50:BQ52)</f>
        <v>#VALUE!</v>
      </c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1"/>
      <c r="BR43" s="111"/>
      <c r="BS43" s="39"/>
    </row>
    <row r="44" spans="2:71" ht="13.5" customHeight="1" x14ac:dyDescent="0.25">
      <c r="B44" s="112" t="s">
        <v>19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1"/>
      <c r="BM44" s="111"/>
      <c r="BN44" s="111"/>
      <c r="BO44" s="111"/>
      <c r="BP44" s="111"/>
      <c r="BQ44" s="111"/>
      <c r="BR44" s="111"/>
      <c r="BS44" s="39"/>
    </row>
    <row r="45" spans="2:71" ht="13.5" customHeight="1" x14ac:dyDescent="0.25">
      <c r="B45" s="113" t="s">
        <v>73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1"/>
      <c r="BQ45" s="111"/>
      <c r="BR45" s="111"/>
      <c r="BS45" s="39"/>
    </row>
    <row r="46" spans="2:71" ht="13.5" customHeight="1" x14ac:dyDescent="0.25">
      <c r="B46" s="113" t="s">
        <v>74</v>
      </c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94">
        <v>3305</v>
      </c>
      <c r="AM46" s="94"/>
      <c r="AN46" s="94"/>
      <c r="AO46" s="94"/>
      <c r="AP46" s="94"/>
      <c r="AQ46" s="111" t="str">
        <f>IF('Для розрахунку'!AQ53:BD53=0,"-",'Для розрахунку'!AQ53:BD53)</f>
        <v>-</v>
      </c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 t="str">
        <f>IF('Для розрахунку'!BE53:BQ53=0,"-",'Для розрахунку'!BE53:BQ53)</f>
        <v>-</v>
      </c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1"/>
      <c r="BQ46" s="111"/>
      <c r="BR46" s="111"/>
      <c r="BS46" s="39"/>
    </row>
    <row r="47" spans="2:71" ht="13.5" customHeight="1" x14ac:dyDescent="0.25">
      <c r="B47" s="115" t="s">
        <v>32</v>
      </c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94">
        <v>3340</v>
      </c>
      <c r="AM47" s="94"/>
      <c r="AN47" s="94"/>
      <c r="AO47" s="94"/>
      <c r="AP47" s="94"/>
      <c r="AQ47" s="111" t="str">
        <f>IF('Для розрахунку'!AQ54:BD54=0,"-",'Для розрахунку'!AQ54:BD54)</f>
        <v>-</v>
      </c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 t="str">
        <f>IF('Для розрахунку'!BE54:BQ54=0,"-",'Для розрахунку'!BE54:BQ54)</f>
        <v>-</v>
      </c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1"/>
      <c r="BR47" s="111"/>
      <c r="BS47" s="39"/>
    </row>
    <row r="48" spans="2:71" ht="13.5" customHeight="1" x14ac:dyDescent="0.25">
      <c r="B48" s="115" t="s">
        <v>75</v>
      </c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1">
        <v>3345</v>
      </c>
      <c r="AM48" s="111"/>
      <c r="AN48" s="111"/>
      <c r="AO48" s="111"/>
      <c r="AP48" s="111"/>
      <c r="AQ48" s="116" t="s">
        <v>67</v>
      </c>
      <c r="AR48" s="117" t="e">
        <f>IF('Для розрахунку'!AR55:BC56=0,"-",'Для розрахунку'!AR55:BC56)</f>
        <v>#VALUE!</v>
      </c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8" t="s">
        <v>68</v>
      </c>
      <c r="BE48" s="116" t="s">
        <v>67</v>
      </c>
      <c r="BF48" s="117" t="e">
        <f>IF('Для розрахунку'!BF55:BQ56=0,"-",'Для розрахунку'!BF55:BQ56)</f>
        <v>#VALUE!</v>
      </c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7"/>
      <c r="BR48" s="118" t="s">
        <v>68</v>
      </c>
      <c r="BS48" s="39"/>
    </row>
    <row r="49" spans="2:71" ht="13.5" customHeight="1" x14ac:dyDescent="0.25">
      <c r="B49" s="113" t="s">
        <v>76</v>
      </c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1"/>
      <c r="AM49" s="111"/>
      <c r="AN49" s="111"/>
      <c r="AO49" s="111"/>
      <c r="AP49" s="111"/>
      <c r="AQ49" s="116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8"/>
      <c r="BE49" s="116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  <c r="BR49" s="118"/>
      <c r="BS49" s="39"/>
    </row>
    <row r="50" spans="2:71" ht="13.5" customHeight="1" x14ac:dyDescent="0.25">
      <c r="B50" s="113" t="s">
        <v>77</v>
      </c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94">
        <v>3350</v>
      </c>
      <c r="AM50" s="94"/>
      <c r="AN50" s="94"/>
      <c r="AO50" s="94"/>
      <c r="AP50" s="94"/>
      <c r="AQ50" s="50" t="str">
        <f>IF('Для розрахунку'!AQ57&lt;0,"("," ")</f>
        <v xml:space="preserve"> </v>
      </c>
      <c r="AR50" s="119" t="str">
        <f>IF('Для розрахунку'!AQ57&lt;&gt;0,ABS('Для розрахунку'!AQ57),"-")</f>
        <v>-</v>
      </c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51" t="str">
        <f>IF('Для розрахунку'!AQ57&lt;0,")"," ")</f>
        <v xml:space="preserve"> </v>
      </c>
      <c r="BE50" s="50" t="str">
        <f>IF('Для розрахунку'!BE57&lt;0,"("," ")</f>
        <v xml:space="preserve"> </v>
      </c>
      <c r="BF50" s="119" t="str">
        <f>IF('Для розрахунку'!BE57&lt;&gt;0,ABS('Для розрахунку'!BE57),"-")</f>
        <v>-</v>
      </c>
      <c r="BG50" s="119"/>
      <c r="BH50" s="119"/>
      <c r="BI50" s="119"/>
      <c r="BJ50" s="119"/>
      <c r="BK50" s="119"/>
      <c r="BL50" s="119"/>
      <c r="BM50" s="119"/>
      <c r="BN50" s="119"/>
      <c r="BO50" s="119"/>
      <c r="BP50" s="119"/>
      <c r="BQ50" s="119"/>
      <c r="BR50" s="51" t="str">
        <f>IF('Для розрахунку'!BE57&lt;0,")"," ")</f>
        <v xml:space="preserve"> </v>
      </c>
      <c r="BS50" s="39"/>
    </row>
    <row r="51" spans="2:71" ht="13.5" customHeight="1" x14ac:dyDescent="0.25">
      <c r="B51" s="114" t="s">
        <v>78</v>
      </c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94">
        <v>3355</v>
      </c>
      <c r="AM51" s="94"/>
      <c r="AN51" s="94"/>
      <c r="AO51" s="94"/>
      <c r="AP51" s="94"/>
      <c r="AQ51" s="53" t="s">
        <v>67</v>
      </c>
      <c r="AR51" s="117" t="str">
        <f>IF('Для розрахунку'!AR58:BC58=0,"-",'Для розрахунку'!AR58:BC58)</f>
        <v>-</v>
      </c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54" t="s">
        <v>68</v>
      </c>
      <c r="BE51" s="44" t="s">
        <v>67</v>
      </c>
      <c r="BF51" s="117" t="str">
        <f>IF('Для розрахунку'!BF58:BQ58=0,"-",'Для розрахунку'!BF58:BQ58)</f>
        <v>-</v>
      </c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45" t="s">
        <v>68</v>
      </c>
      <c r="BS51" s="39"/>
    </row>
    <row r="52" spans="2:71" ht="13.5" customHeight="1" x14ac:dyDescent="0.25">
      <c r="B52" s="114" t="s">
        <v>70</v>
      </c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94">
        <v>3390</v>
      </c>
      <c r="AM52" s="94"/>
      <c r="AN52" s="94"/>
      <c r="AO52" s="94"/>
      <c r="AP52" s="94"/>
      <c r="AQ52" s="53" t="s">
        <v>67</v>
      </c>
      <c r="AR52" s="117" t="str">
        <f>IF('Для розрахунку'!AR59:BC59=0,"-",'Для розрахунку'!AR59:BC59)</f>
        <v>-</v>
      </c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54" t="s">
        <v>68</v>
      </c>
      <c r="BE52" s="44" t="s">
        <v>67</v>
      </c>
      <c r="BF52" s="117" t="str">
        <f>IF('Для розрахунку'!BF59:BQ59=0,"-",'Для розрахунку'!BF59:BQ59)</f>
        <v>-</v>
      </c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45" t="s">
        <v>68</v>
      </c>
      <c r="BS52" s="39"/>
    </row>
    <row r="53" spans="2:71" ht="13.5" customHeight="1" x14ac:dyDescent="0.25">
      <c r="B53" s="126" t="s">
        <v>79</v>
      </c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2">
        <v>3395</v>
      </c>
      <c r="AM53" s="122"/>
      <c r="AN53" s="122"/>
      <c r="AO53" s="122"/>
      <c r="AP53" s="122"/>
      <c r="AQ53" s="50" t="str">
        <f>IF('Для розрахунку'!AQ60&lt;0,"("," ")</f>
        <v xml:space="preserve"> </v>
      </c>
      <c r="AR53" s="119" t="str">
        <f>IF('Для розрахунку'!AQ60&lt;&gt;0,ABS('Для розрахунку'!AQ60),"-")</f>
        <v>-</v>
      </c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51" t="str">
        <f>IF('Для розрахунку'!AQ60&lt;0,")"," ")</f>
        <v xml:space="preserve"> </v>
      </c>
      <c r="BE53" s="50" t="str">
        <f>IF('Для розрахунку'!BE60&lt;0,"("," ")</f>
        <v xml:space="preserve"> </v>
      </c>
      <c r="BF53" s="119" t="str">
        <f>IF('Для розрахунку'!BE60&lt;&gt;0,ABS('Для розрахунку'!BE60),"-")</f>
        <v>-</v>
      </c>
      <c r="BG53" s="119"/>
      <c r="BH53" s="119"/>
      <c r="BI53" s="119"/>
      <c r="BJ53" s="119"/>
      <c r="BK53" s="119"/>
      <c r="BL53" s="119"/>
      <c r="BM53" s="119"/>
      <c r="BN53" s="119"/>
      <c r="BO53" s="119"/>
      <c r="BP53" s="119"/>
      <c r="BQ53" s="119"/>
      <c r="BR53" s="51" t="str">
        <f>IF('Для розрахунку'!BE60&lt;0,")"," ")</f>
        <v xml:space="preserve"> </v>
      </c>
      <c r="BS53" s="39"/>
    </row>
    <row r="54" spans="2:71" ht="13.5" customHeight="1" x14ac:dyDescent="0.25"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6"/>
      <c r="AM54" s="56"/>
      <c r="AN54" s="56"/>
      <c r="AO54" s="56"/>
      <c r="AP54" s="56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9"/>
    </row>
    <row r="55" spans="2:71" ht="13.5" customHeight="1" x14ac:dyDescent="0.25"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6"/>
      <c r="AM55" s="56"/>
      <c r="AN55" s="56"/>
      <c r="AO55" s="56"/>
      <c r="AP55" s="56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9"/>
    </row>
    <row r="56" spans="2:71" ht="13.5" customHeight="1" x14ac:dyDescent="0.25">
      <c r="B56" s="94">
        <v>1</v>
      </c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>
        <v>2</v>
      </c>
      <c r="AM56" s="94"/>
      <c r="AN56" s="94"/>
      <c r="AO56" s="94"/>
      <c r="AP56" s="94"/>
      <c r="AQ56" s="94">
        <v>3</v>
      </c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>
        <v>4</v>
      </c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39"/>
    </row>
    <row r="57" spans="2:71" ht="13.5" customHeight="1" x14ac:dyDescent="0.25">
      <c r="B57" s="126" t="s">
        <v>80</v>
      </c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2">
        <v>3400</v>
      </c>
      <c r="AM57" s="122"/>
      <c r="AN57" s="122"/>
      <c r="AO57" s="122"/>
      <c r="AP57" s="122"/>
      <c r="AQ57" s="50" t="str">
        <f>IF('Для розрахунку'!AQ64&lt;0,"("," ")</f>
        <v xml:space="preserve"> </v>
      </c>
      <c r="AR57" s="119">
        <f>IF('Для розрахунку'!AQ64&lt;&gt;0,ABS('Для розрахунку'!AQ64),"-")</f>
        <v>249.2</v>
      </c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51" t="str">
        <f>IF('Для розрахунку'!AQ64&lt;0,")"," ")</f>
        <v xml:space="preserve"> </v>
      </c>
      <c r="BE57" s="50" t="str">
        <f>IF('Для розрахунку'!BE64&lt;0,"("," ")</f>
        <v>(</v>
      </c>
      <c r="BF57" s="119">
        <f>IF('Для розрахунку'!BE64&lt;&gt;0,ABS('Для розрахунку'!BE64),"-")</f>
        <v>982</v>
      </c>
      <c r="BG57" s="119"/>
      <c r="BH57" s="119"/>
      <c r="BI57" s="119"/>
      <c r="BJ57" s="119"/>
      <c r="BK57" s="119"/>
      <c r="BL57" s="119"/>
      <c r="BM57" s="119"/>
      <c r="BN57" s="119"/>
      <c r="BO57" s="119"/>
      <c r="BP57" s="119"/>
      <c r="BQ57" s="119"/>
      <c r="BR57" s="51" t="str">
        <f>IF('Для розрахунку'!BE64&lt;0,")"," ")</f>
        <v>)</v>
      </c>
      <c r="BS57" s="39"/>
    </row>
    <row r="58" spans="2:71" ht="13.5" customHeight="1" x14ac:dyDescent="0.25">
      <c r="B58" s="114" t="s">
        <v>81</v>
      </c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94">
        <v>3405</v>
      </c>
      <c r="AM58" s="94"/>
      <c r="AN58" s="94"/>
      <c r="AO58" s="94"/>
      <c r="AP58" s="94"/>
      <c r="AQ58" s="111">
        <f>IF('Для розрахунку'!AQ65:BD65=0,"-",'Для розрахунку'!AQ65:BD65)</f>
        <v>276.2</v>
      </c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  <c r="BB58" s="111"/>
      <c r="BC58" s="111"/>
      <c r="BD58" s="111"/>
      <c r="BE58" s="111">
        <f>IF('Для розрахунку'!BE65:BQ65=0,"-",'Для розрахунку'!BE65:BQ65)</f>
        <v>1258.2</v>
      </c>
      <c r="BF58" s="111"/>
      <c r="BG58" s="111"/>
      <c r="BH58" s="111"/>
      <c r="BI58" s="111"/>
      <c r="BJ58" s="111"/>
      <c r="BK58" s="111"/>
      <c r="BL58" s="111"/>
      <c r="BM58" s="111"/>
      <c r="BN58" s="111"/>
      <c r="BO58" s="111"/>
      <c r="BP58" s="111"/>
      <c r="BQ58" s="111"/>
      <c r="BR58" s="111"/>
      <c r="BS58" s="39"/>
    </row>
    <row r="59" spans="2:71" ht="13.5" customHeight="1" x14ac:dyDescent="0.25">
      <c r="B59" s="114" t="s">
        <v>82</v>
      </c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94">
        <v>3410</v>
      </c>
      <c r="AM59" s="94"/>
      <c r="AN59" s="94"/>
      <c r="AO59" s="94"/>
      <c r="AP59" s="94"/>
      <c r="AQ59" s="111" t="str">
        <f>IF('Для розрахунку'!AQ66:BD66=0,"-",'Для розрахунку'!AQ66:BD66)</f>
        <v>-</v>
      </c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 t="str">
        <f>IF('Для розрахунку'!BE66:BQ66=0,"-",'Для розрахунку'!BE66:BQ66)</f>
        <v>-</v>
      </c>
      <c r="BF59" s="111"/>
      <c r="BG59" s="111"/>
      <c r="BH59" s="111"/>
      <c r="BI59" s="111"/>
      <c r="BJ59" s="111"/>
      <c r="BK59" s="111"/>
      <c r="BL59" s="111"/>
      <c r="BM59" s="111"/>
      <c r="BN59" s="111"/>
      <c r="BO59" s="111"/>
      <c r="BP59" s="111"/>
      <c r="BQ59" s="111"/>
      <c r="BR59" s="111"/>
      <c r="BS59" s="39"/>
    </row>
    <row r="60" spans="2:71" ht="13.5" customHeight="1" x14ac:dyDescent="0.25">
      <c r="B60" s="114" t="s">
        <v>83</v>
      </c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94">
        <v>3415</v>
      </c>
      <c r="AM60" s="94"/>
      <c r="AN60" s="94"/>
      <c r="AO60" s="94"/>
      <c r="AP60" s="94"/>
      <c r="AQ60" s="50" t="str">
        <f>IF('Для розрахунку'!AQ67&lt;0,"("," ")</f>
        <v xml:space="preserve"> </v>
      </c>
      <c r="AR60" s="119">
        <f>IF('Для розрахунку'!AQ67&lt;&gt;0,ABS('Для розрахунку'!AQ67),"-")</f>
        <v>525.4</v>
      </c>
      <c r="AS60" s="119"/>
      <c r="AT60" s="119"/>
      <c r="AU60" s="119"/>
      <c r="AV60" s="119"/>
      <c r="AW60" s="119"/>
      <c r="AX60" s="119"/>
      <c r="AY60" s="119"/>
      <c r="AZ60" s="119"/>
      <c r="BA60" s="119"/>
      <c r="BB60" s="119"/>
      <c r="BC60" s="119"/>
      <c r="BD60" s="51" t="str">
        <f>IF('Для розрахунку'!AQ67&lt;0,")"," ")</f>
        <v xml:space="preserve"> </v>
      </c>
      <c r="BE60" s="50" t="str">
        <f>IF('Для розрахунку'!BE67&lt;0,"("," ")</f>
        <v xml:space="preserve"> </v>
      </c>
      <c r="BF60" s="119">
        <f>IF('Для розрахунку'!BE67&lt;&gt;0,ABS('Для розрахунку'!BE67),"-")</f>
        <v>276.20000000000005</v>
      </c>
      <c r="BG60" s="119"/>
      <c r="BH60" s="119"/>
      <c r="BI60" s="119"/>
      <c r="BJ60" s="119"/>
      <c r="BK60" s="119"/>
      <c r="BL60" s="119"/>
      <c r="BM60" s="119"/>
      <c r="BN60" s="119"/>
      <c r="BO60" s="119"/>
      <c r="BP60" s="119"/>
      <c r="BQ60" s="119"/>
      <c r="BR60" s="51" t="str">
        <f>IF('Для розрахунку'!BE67&lt;0,")"," ")</f>
        <v xml:space="preserve"> </v>
      </c>
      <c r="BS60" s="39"/>
    </row>
    <row r="61" spans="2:71" ht="19.5" customHeight="1" x14ac:dyDescent="0.25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</row>
    <row r="62" spans="2:71" ht="13.5" customHeight="1" x14ac:dyDescent="0.25">
      <c r="B62" s="127" t="s">
        <v>84</v>
      </c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9"/>
    </row>
    <row r="63" spans="2:71" ht="13.5" customHeight="1" x14ac:dyDescent="0.25">
      <c r="B63" s="5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9"/>
    </row>
    <row r="64" spans="2:71" ht="13.5" customHeight="1" x14ac:dyDescent="0.25">
      <c r="B64" s="127" t="s">
        <v>86</v>
      </c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9"/>
    </row>
    <row r="65" spans="2:71" ht="13.5" customHeight="1" x14ac:dyDescent="0.25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9"/>
    </row>
    <row r="66" spans="2:71" ht="13.5" customHeight="1" x14ac:dyDescent="0.25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9"/>
    </row>
    <row r="67" spans="2:71" ht="13.5" customHeight="1" x14ac:dyDescent="0.25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9"/>
    </row>
    <row r="68" spans="2:71" ht="13.5" customHeight="1" x14ac:dyDescent="0.25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9"/>
    </row>
    <row r="69" spans="2:71" ht="13.5" customHeight="1" x14ac:dyDescent="0.25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9"/>
    </row>
    <row r="70" spans="2:71" ht="13.5" customHeight="1" x14ac:dyDescent="0.25"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6"/>
      <c r="AU70" s="56"/>
      <c r="AV70" s="56"/>
      <c r="AW70" s="56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9"/>
    </row>
    <row r="71" spans="2:71" ht="13.5" customHeight="1" x14ac:dyDescent="0.25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9"/>
    </row>
    <row r="72" spans="2:71" ht="13.5" customHeight="1" x14ac:dyDescent="0.25"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6"/>
      <c r="AU72" s="56"/>
      <c r="AV72" s="56"/>
      <c r="AW72" s="56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9"/>
    </row>
    <row r="73" spans="2:71" ht="13.5" customHeight="1" x14ac:dyDescent="0.25"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6"/>
      <c r="AU73" s="56"/>
      <c r="AV73" s="56"/>
      <c r="AW73" s="56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9"/>
    </row>
    <row r="74" spans="2:71" ht="13.5" customHeight="1" x14ac:dyDescent="0.25"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</row>
    <row r="75" spans="2:71" ht="13.5" customHeight="1" x14ac:dyDescent="0.25"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39"/>
    </row>
    <row r="76" spans="2:71" ht="13.5" customHeight="1" x14ac:dyDescent="0.25"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</row>
    <row r="77" spans="2:71" ht="13.5" customHeight="1" x14ac:dyDescent="0.25"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9"/>
    </row>
    <row r="78" spans="2:71" ht="13.5" customHeight="1" x14ac:dyDescent="0.25"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9"/>
    </row>
    <row r="79" spans="2:71" ht="13.5" customHeight="1" x14ac:dyDescent="0.25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7"/>
      <c r="AU79" s="37"/>
      <c r="AV79" s="37"/>
      <c r="AW79" s="37"/>
      <c r="AX79" s="39"/>
      <c r="AY79" s="39"/>
      <c r="AZ79" s="39"/>
      <c r="BA79" s="39"/>
      <c r="BB79" s="39"/>
      <c r="BC79" s="39"/>
      <c r="BD79" s="39"/>
      <c r="BE79" s="39"/>
      <c r="BF79" s="39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9"/>
    </row>
    <row r="80" spans="2:71" ht="13.5" customHeight="1" x14ac:dyDescent="0.25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7"/>
      <c r="AU80" s="37"/>
      <c r="AV80" s="37"/>
      <c r="AW80" s="37"/>
      <c r="AX80" s="39"/>
      <c r="AY80" s="39"/>
      <c r="AZ80" s="39"/>
      <c r="BA80" s="39"/>
      <c r="BB80" s="39"/>
      <c r="BC80" s="39"/>
      <c r="BD80" s="39"/>
      <c r="BE80" s="39"/>
      <c r="BF80" s="39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9"/>
    </row>
    <row r="81" spans="2:71" ht="13.5" customHeight="1" x14ac:dyDescent="0.25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7"/>
      <c r="AU81" s="37"/>
      <c r="AV81" s="37"/>
      <c r="AW81" s="37"/>
      <c r="AX81" s="39"/>
      <c r="AY81" s="39"/>
      <c r="AZ81" s="39"/>
      <c r="BA81" s="39"/>
      <c r="BB81" s="39"/>
      <c r="BC81" s="39"/>
      <c r="BD81" s="39"/>
      <c r="BE81" s="39"/>
      <c r="BF81" s="39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9"/>
    </row>
    <row r="82" spans="2:71" ht="13.5" customHeight="1" x14ac:dyDescent="0.25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7"/>
      <c r="AU82" s="37"/>
      <c r="AV82" s="37"/>
      <c r="AW82" s="37"/>
      <c r="AX82" s="39"/>
      <c r="AY82" s="39"/>
      <c r="AZ82" s="39"/>
      <c r="BA82" s="39"/>
      <c r="BB82" s="39"/>
      <c r="BC82" s="39"/>
      <c r="BD82" s="39"/>
      <c r="BE82" s="39"/>
      <c r="BF82" s="39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9"/>
    </row>
    <row r="83" spans="2:71" ht="13.5" customHeight="1" x14ac:dyDescent="0.25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7"/>
      <c r="AU83" s="37"/>
      <c r="AV83" s="37"/>
      <c r="AW83" s="37"/>
      <c r="AX83" s="39"/>
      <c r="AY83" s="39"/>
      <c r="AZ83" s="39"/>
      <c r="BA83" s="39"/>
      <c r="BB83" s="39"/>
      <c r="BC83" s="39"/>
      <c r="BD83" s="39"/>
      <c r="BE83" s="39"/>
      <c r="BF83" s="39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9"/>
    </row>
    <row r="84" spans="2:71" ht="13.5" customHeight="1" x14ac:dyDescent="0.25"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6"/>
      <c r="AU84" s="56"/>
      <c r="AV84" s="56"/>
      <c r="AW84" s="56"/>
      <c r="AX84" s="39"/>
      <c r="AY84" s="39"/>
      <c r="AZ84" s="39"/>
      <c r="BA84" s="39"/>
      <c r="BB84" s="39"/>
      <c r="BC84" s="39"/>
      <c r="BD84" s="39"/>
      <c r="BE84" s="39"/>
      <c r="BF84" s="39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9"/>
    </row>
    <row r="85" spans="2:71" ht="13.5" customHeight="1" x14ac:dyDescent="0.25"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</row>
    <row r="86" spans="2:71" ht="13.5" customHeight="1" x14ac:dyDescent="0.25"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39"/>
    </row>
    <row r="87" spans="2:71" ht="13.5" customHeight="1" x14ac:dyDescent="0.25"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</row>
    <row r="88" spans="2:71" ht="13.5" customHeight="1" x14ac:dyDescent="0.25"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9"/>
    </row>
    <row r="89" spans="2:71" ht="13.5" customHeight="1" x14ac:dyDescent="0.25"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9"/>
    </row>
    <row r="90" spans="2:71" ht="13.5" customHeight="1" x14ac:dyDescent="0.25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9"/>
    </row>
    <row r="91" spans="2:71" ht="13.5" customHeight="1" x14ac:dyDescent="0.25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9"/>
    </row>
    <row r="92" spans="2:71" ht="13.5" customHeight="1" x14ac:dyDescent="0.25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9"/>
    </row>
    <row r="93" spans="2:71" ht="13.5" customHeight="1" x14ac:dyDescent="0.25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9"/>
    </row>
    <row r="94" spans="2:71" ht="13.5" customHeight="1" x14ac:dyDescent="0.25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9"/>
    </row>
    <row r="95" spans="2:71" ht="13.5" customHeight="1" x14ac:dyDescent="0.25"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</row>
    <row r="96" spans="2:71" ht="13.5" customHeight="1" x14ac:dyDescent="0.25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</row>
    <row r="97" spans="2:71" ht="13.5" customHeight="1" x14ac:dyDescent="0.25">
      <c r="B97" s="58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</row>
    <row r="98" spans="2:71" ht="13.5" customHeight="1" x14ac:dyDescent="0.25"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</row>
    <row r="99" spans="2:71" ht="13.5" customHeight="1" x14ac:dyDescent="0.25"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</row>
    <row r="100" spans="2:71" ht="13.5" customHeight="1" x14ac:dyDescent="0.25"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</row>
    <row r="101" spans="2:71" ht="13.5" customHeight="1" x14ac:dyDescent="0.25"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</row>
    <row r="102" spans="2:71" ht="13.5" customHeight="1" x14ac:dyDescent="0.25"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</row>
    <row r="103" spans="2:71" ht="13.5" customHeight="1" x14ac:dyDescent="0.25"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</row>
    <row r="104" spans="2:71" ht="13.5" customHeight="1" x14ac:dyDescent="0.25"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</row>
    <row r="105" spans="2:71" ht="13.5" customHeight="1" x14ac:dyDescent="0.25"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</row>
    <row r="106" spans="2:71" ht="13.5" customHeight="1" x14ac:dyDescent="0.25"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</row>
    <row r="107" spans="2:71" ht="13.5" customHeight="1" x14ac:dyDescent="0.25"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</row>
    <row r="108" spans="2:71" ht="13.5" customHeight="1" x14ac:dyDescent="0.25"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</row>
    <row r="109" spans="2:71" ht="13.5" customHeight="1" x14ac:dyDescent="0.25"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</row>
    <row r="110" spans="2:71" ht="13.5" customHeight="1" x14ac:dyDescent="0.25"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</row>
    <row r="111" spans="2:71" ht="13.5" customHeight="1" x14ac:dyDescent="0.25"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</row>
    <row r="112" spans="2:71" ht="13.5" customHeight="1" x14ac:dyDescent="0.25"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</row>
    <row r="113" spans="2:71" ht="13.5" customHeight="1" x14ac:dyDescent="0.25"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</row>
    <row r="114" spans="2:71" ht="13.5" customHeight="1" x14ac:dyDescent="0.25"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</row>
    <row r="115" spans="2:71" ht="13.5" customHeight="1" x14ac:dyDescent="0.25"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</row>
    <row r="116" spans="2:71" ht="13.5" customHeight="1" x14ac:dyDescent="0.25"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</row>
    <row r="117" spans="2:71" ht="13.5" customHeight="1" x14ac:dyDescent="0.25"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</row>
    <row r="118" spans="2:71" ht="13.5" customHeight="1" x14ac:dyDescent="0.25"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</row>
    <row r="119" spans="2:71" ht="13.5" customHeight="1" x14ac:dyDescent="0.25"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</row>
    <row r="120" spans="2:71" ht="13.5" customHeight="1" x14ac:dyDescent="0.25"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</row>
    <row r="121" spans="2:71" ht="13.5" customHeight="1" x14ac:dyDescent="0.25"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</row>
    <row r="122" spans="2:71" ht="13.5" customHeight="1" x14ac:dyDescent="0.25"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</row>
    <row r="123" spans="2:71" ht="13.5" customHeight="1" x14ac:dyDescent="0.25"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</row>
    <row r="124" spans="2:71" ht="13.5" customHeight="1" x14ac:dyDescent="0.25"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</row>
    <row r="125" spans="2:71" ht="13.5" customHeight="1" x14ac:dyDescent="0.25"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</row>
    <row r="126" spans="2:71" ht="13.5" customHeight="1" x14ac:dyDescent="0.25"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</row>
    <row r="127" spans="2:71" ht="13.5" customHeight="1" x14ac:dyDescent="0.25"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</row>
    <row r="128" spans="2:71" ht="13.5" customHeight="1" x14ac:dyDescent="0.25"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</row>
    <row r="129" spans="2:71" ht="13.5" customHeight="1" x14ac:dyDescent="0.25"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</row>
    <row r="130" spans="2:71" ht="13.5" customHeight="1" x14ac:dyDescent="0.25"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</row>
    <row r="131" spans="2:71" ht="13.5" customHeight="1" x14ac:dyDescent="0.25"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</row>
    <row r="132" spans="2:71" ht="13.5" customHeight="1" x14ac:dyDescent="0.25"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</row>
    <row r="133" spans="2:71" ht="13.5" customHeight="1" x14ac:dyDescent="0.25"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</row>
    <row r="134" spans="2:71" ht="13.5" customHeight="1" x14ac:dyDescent="0.25"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</row>
    <row r="135" spans="2:71" ht="13.5" customHeight="1" x14ac:dyDescent="0.25"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</row>
    <row r="136" spans="2:71" ht="13.5" customHeight="1" x14ac:dyDescent="0.25"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</row>
    <row r="137" spans="2:71" ht="13.5" customHeight="1" x14ac:dyDescent="0.25"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</row>
    <row r="138" spans="2:71" ht="13.5" customHeight="1" x14ac:dyDescent="0.25"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</row>
    <row r="139" spans="2:71" ht="13.5" customHeight="1" x14ac:dyDescent="0.25"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</row>
    <row r="140" spans="2:71" ht="13.5" customHeight="1" x14ac:dyDescent="0.25"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</row>
    <row r="141" spans="2:71" ht="13.5" customHeight="1" x14ac:dyDescent="0.25"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</row>
    <row r="142" spans="2:71" ht="13.5" customHeight="1" x14ac:dyDescent="0.25"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</row>
    <row r="143" spans="2:71" ht="13.5" customHeight="1" x14ac:dyDescent="0.25"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</row>
    <row r="144" spans="2:71" ht="13.5" customHeight="1" x14ac:dyDescent="0.25"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</row>
    <row r="145" spans="2:71" ht="13.5" customHeight="1" x14ac:dyDescent="0.25"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</row>
    <row r="146" spans="2:71" ht="13.5" customHeight="1" x14ac:dyDescent="0.25"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</row>
    <row r="147" spans="2:71" ht="13.5" customHeight="1" x14ac:dyDescent="0.25"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</row>
    <row r="148" spans="2:71" ht="13.5" customHeight="1" x14ac:dyDescent="0.25"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</row>
    <row r="149" spans="2:71" ht="13.5" customHeight="1" x14ac:dyDescent="0.25"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</row>
    <row r="150" spans="2:71" ht="13.5" customHeight="1" x14ac:dyDescent="0.25"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</row>
    <row r="151" spans="2:71" ht="13.5" customHeight="1" x14ac:dyDescent="0.25"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</row>
    <row r="152" spans="2:71" ht="13.5" customHeight="1" x14ac:dyDescent="0.25"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9"/>
      <c r="BQ152" s="39"/>
      <c r="BR152" s="39"/>
      <c r="BS152" s="39"/>
    </row>
    <row r="153" spans="2:71" ht="13.5" customHeight="1" x14ac:dyDescent="0.25"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</row>
    <row r="154" spans="2:71" ht="13.5" customHeight="1" x14ac:dyDescent="0.25"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</row>
    <row r="155" spans="2:71" x14ac:dyDescent="0.25"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39"/>
    </row>
  </sheetData>
  <sheetProtection sheet="1" formatCells="0" formatColumns="0" formatRows="0"/>
  <mergeCells count="193">
    <mergeCell ref="B62:P62"/>
    <mergeCell ref="B64:P64"/>
    <mergeCell ref="B58:AK58"/>
    <mergeCell ref="AL58:AP58"/>
    <mergeCell ref="AQ58:BD58"/>
    <mergeCell ref="BE58:BR58"/>
    <mergeCell ref="B59:AK59"/>
    <mergeCell ref="AL59:AP59"/>
    <mergeCell ref="AQ59:BD59"/>
    <mergeCell ref="BE59:BR59"/>
    <mergeCell ref="B60:AK60"/>
    <mergeCell ref="AL60:AP60"/>
    <mergeCell ref="AR60:BC60"/>
    <mergeCell ref="BF60:BQ60"/>
    <mergeCell ref="B53:AK53"/>
    <mergeCell ref="AL53:AP53"/>
    <mergeCell ref="AR53:BC53"/>
    <mergeCell ref="BF53:BQ53"/>
    <mergeCell ref="B56:AK56"/>
    <mergeCell ref="AL56:AP56"/>
    <mergeCell ref="AQ56:BD56"/>
    <mergeCell ref="BE56:BR56"/>
    <mergeCell ref="B57:AK57"/>
    <mergeCell ref="AL57:AP57"/>
    <mergeCell ref="AR57:BC57"/>
    <mergeCell ref="BF57:BQ57"/>
    <mergeCell ref="B50:AK50"/>
    <mergeCell ref="AL50:AP50"/>
    <mergeCell ref="AR50:BC50"/>
    <mergeCell ref="BF50:BQ50"/>
    <mergeCell ref="B51:AK51"/>
    <mergeCell ref="AL51:AP51"/>
    <mergeCell ref="AR51:BC51"/>
    <mergeCell ref="BF51:BQ51"/>
    <mergeCell ref="B52:AK52"/>
    <mergeCell ref="AL52:AP52"/>
    <mergeCell ref="AR52:BC52"/>
    <mergeCell ref="BF52:BQ52"/>
    <mergeCell ref="B46:AK46"/>
    <mergeCell ref="AL46:AP46"/>
    <mergeCell ref="AQ46:BD46"/>
    <mergeCell ref="BE46:BR46"/>
    <mergeCell ref="B47:AK47"/>
    <mergeCell ref="AL47:AP47"/>
    <mergeCell ref="AQ47:BD47"/>
    <mergeCell ref="BE47:BR47"/>
    <mergeCell ref="B48:AK48"/>
    <mergeCell ref="AL48:AP49"/>
    <mergeCell ref="AQ48:AQ49"/>
    <mergeCell ref="AR48:BC49"/>
    <mergeCell ref="BD48:BD49"/>
    <mergeCell ref="BE48:BE49"/>
    <mergeCell ref="BF48:BQ49"/>
    <mergeCell ref="BR48:BR49"/>
    <mergeCell ref="B49:AK49"/>
    <mergeCell ref="B42:AK42"/>
    <mergeCell ref="AL42:AP42"/>
    <mergeCell ref="AR42:BC42"/>
    <mergeCell ref="BF42:BQ42"/>
    <mergeCell ref="B43:AK43"/>
    <mergeCell ref="AL43:AP45"/>
    <mergeCell ref="AQ43:BD45"/>
    <mergeCell ref="BE43:BR45"/>
    <mergeCell ref="B44:AK44"/>
    <mergeCell ref="B45:AK45"/>
    <mergeCell ref="B39:AK39"/>
    <mergeCell ref="AL39:AP39"/>
    <mergeCell ref="AR39:BC39"/>
    <mergeCell ref="BF39:BQ39"/>
    <mergeCell ref="B40:AK40"/>
    <mergeCell ref="AL40:AP40"/>
    <mergeCell ref="AR40:BC40"/>
    <mergeCell ref="BF40:BQ40"/>
    <mergeCell ref="B41:AK41"/>
    <mergeCell ref="AL41:AP41"/>
    <mergeCell ref="AR41:BC41"/>
    <mergeCell ref="BF41:BQ41"/>
    <mergeCell ref="B37:AK37"/>
    <mergeCell ref="AL37:AP38"/>
    <mergeCell ref="AQ37:AQ38"/>
    <mergeCell ref="AR37:BC38"/>
    <mergeCell ref="BD37:BD38"/>
    <mergeCell ref="BE37:BE38"/>
    <mergeCell ref="BF37:BQ38"/>
    <mergeCell ref="BR37:BR38"/>
    <mergeCell ref="B38:AK38"/>
    <mergeCell ref="B34:AK34"/>
    <mergeCell ref="AL34:AP34"/>
    <mergeCell ref="AQ34:BD34"/>
    <mergeCell ref="BE34:BR34"/>
    <mergeCell ref="B35:AK35"/>
    <mergeCell ref="AL35:AP35"/>
    <mergeCell ref="AQ35:BD35"/>
    <mergeCell ref="BE35:BR35"/>
    <mergeCell ref="B36:AK36"/>
    <mergeCell ref="AL36:AP36"/>
    <mergeCell ref="AQ36:BD36"/>
    <mergeCell ref="BE36:BR36"/>
    <mergeCell ref="B31:AK31"/>
    <mergeCell ref="AL31:AP31"/>
    <mergeCell ref="AQ31:BD31"/>
    <mergeCell ref="BE31:BR31"/>
    <mergeCell ref="B32:AK32"/>
    <mergeCell ref="AL32:AP33"/>
    <mergeCell ref="AQ32:BD33"/>
    <mergeCell ref="BE32:BR33"/>
    <mergeCell ref="B33:AK33"/>
    <mergeCell ref="B26:AK26"/>
    <mergeCell ref="AL26:AP26"/>
    <mergeCell ref="AR26:BC26"/>
    <mergeCell ref="BF26:BQ26"/>
    <mergeCell ref="B27:AK27"/>
    <mergeCell ref="AL27:AP27"/>
    <mergeCell ref="AR27:BC27"/>
    <mergeCell ref="BF27:BQ27"/>
    <mergeCell ref="B28:AK28"/>
    <mergeCell ref="AL28:AP30"/>
    <mergeCell ref="AQ28:BD30"/>
    <mergeCell ref="BE28:BR30"/>
    <mergeCell ref="B29:AK29"/>
    <mergeCell ref="B30:AK30"/>
    <mergeCell ref="B23:AK23"/>
    <mergeCell ref="AL23:AP23"/>
    <mergeCell ref="AR23:BC23"/>
    <mergeCell ref="BF23:BQ23"/>
    <mergeCell ref="B24:AK24"/>
    <mergeCell ref="AL24:AP24"/>
    <mergeCell ref="AR24:BC24"/>
    <mergeCell ref="BF24:BQ24"/>
    <mergeCell ref="B25:AK25"/>
    <mergeCell ref="AL25:AP25"/>
    <mergeCell ref="AR25:BC25"/>
    <mergeCell ref="BF25:BQ25"/>
    <mergeCell ref="B20:AK20"/>
    <mergeCell ref="AL20:AP20"/>
    <mergeCell ref="AQ20:BD20"/>
    <mergeCell ref="BE20:BR20"/>
    <mergeCell ref="B21:AK21"/>
    <mergeCell ref="AL21:AP22"/>
    <mergeCell ref="AQ21:AQ22"/>
    <mergeCell ref="AR21:BC22"/>
    <mergeCell ref="BD21:BD22"/>
    <mergeCell ref="BE21:BE22"/>
    <mergeCell ref="BF21:BQ22"/>
    <mergeCell ref="BR21:BR22"/>
    <mergeCell ref="B22:AK22"/>
    <mergeCell ref="B17:AK17"/>
    <mergeCell ref="AL17:AP17"/>
    <mergeCell ref="AQ17:BD17"/>
    <mergeCell ref="BE17:BR17"/>
    <mergeCell ref="B18:AK18"/>
    <mergeCell ref="AL18:AP18"/>
    <mergeCell ref="AQ18:BD18"/>
    <mergeCell ref="BE18:BR18"/>
    <mergeCell ref="B19:AK19"/>
    <mergeCell ref="AL19:AP19"/>
    <mergeCell ref="AQ19:BD19"/>
    <mergeCell ref="BE19:BR19"/>
    <mergeCell ref="B13:AK13"/>
    <mergeCell ref="AL13:AP13"/>
    <mergeCell ref="AQ13:BD13"/>
    <mergeCell ref="BE13:BR13"/>
    <mergeCell ref="BX13:CA14"/>
    <mergeCell ref="B14:AK14"/>
    <mergeCell ref="AL14:AP16"/>
    <mergeCell ref="AQ14:BD16"/>
    <mergeCell ref="BE14:BR16"/>
    <mergeCell ref="B15:AK15"/>
    <mergeCell ref="B16:AK16"/>
    <mergeCell ref="B7:BQ7"/>
    <mergeCell ref="BX7:CA12"/>
    <mergeCell ref="B8:AB8"/>
    <mergeCell ref="AC8:AE8"/>
    <mergeCell ref="AF8:AH8"/>
    <mergeCell ref="AI8:BQ8"/>
    <mergeCell ref="AO10:AV10"/>
    <mergeCell ref="AW10:BH10"/>
    <mergeCell ref="BI10:BQ10"/>
    <mergeCell ref="B12:AK12"/>
    <mergeCell ref="AL12:AP12"/>
    <mergeCell ref="AQ12:BD12"/>
    <mergeCell ref="BE12:BR12"/>
    <mergeCell ref="BX1:CA6"/>
    <mergeCell ref="BI2:BQ2"/>
    <mergeCell ref="B3:BH3"/>
    <mergeCell ref="BI3:BK3"/>
    <mergeCell ref="BL3:BN3"/>
    <mergeCell ref="BO3:BQ3"/>
    <mergeCell ref="B4:J4"/>
    <mergeCell ref="K4:AW4"/>
    <mergeCell ref="AZ4:BH4"/>
    <mergeCell ref="BI4:BQ4"/>
    <mergeCell ref="K5:AW5"/>
  </mergeCells>
  <pageMargins left="0.39374999999999999" right="0.39374999999999999" top="0.39374999999999999" bottom="0.39374999999999999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Для розрахунку</vt:lpstr>
      <vt:lpstr>Звіт</vt:lpstr>
      <vt:lpstr>'Для розрахунку'!Область_друку</vt:lpstr>
      <vt:lpstr>Звіт!Область_друку</vt:lpstr>
    </vt:vector>
  </TitlesOfParts>
  <Company>Profi Wins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Igor</dc:creator>
  <dc:description/>
  <cp:lastModifiedBy>Анастасія Яблонська</cp:lastModifiedBy>
  <cp:revision>0</cp:revision>
  <cp:lastPrinted>2020-02-10T11:47:36Z</cp:lastPrinted>
  <dcterms:created xsi:type="dcterms:W3CDTF">2013-04-13T13:36:32Z</dcterms:created>
  <dcterms:modified xsi:type="dcterms:W3CDTF">2022-03-23T09:36:17Z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Profi Wins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