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Z:\ФІН План\"/>
    </mc:Choice>
  </mc:AlternateContent>
  <xr:revisionPtr revIDLastSave="0" documentId="13_ncr:1_{897345BC-DBA7-4D54-B978-75D5F7E44C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1" l="1"/>
  <c r="C68" i="1"/>
  <c r="E35" i="1"/>
  <c r="C72" i="1" l="1"/>
</calcChain>
</file>

<file path=xl/sharedStrings.xml><?xml version="1.0" encoding="utf-8"?>
<sst xmlns="http://schemas.openxmlformats.org/spreadsheetml/2006/main" count="40" uniqueCount="39">
  <si>
    <t>Маржинальний дохід</t>
  </si>
  <si>
    <t>Доходи</t>
  </si>
  <si>
    <t>Доля маржи в доходах</t>
  </si>
  <si>
    <t>Накладні витрати</t>
  </si>
  <si>
    <t>Точка беззбитковості</t>
  </si>
  <si>
    <t>Прибыль от операционной деятельности</t>
  </si>
  <si>
    <t>Нараховано дотацій, субсидій, субвенцій</t>
  </si>
  <si>
    <t>Прибыль от операционной деятельности без дотаций, субсидий, субвенций</t>
  </si>
  <si>
    <t>Сума власного капіталу на початок періоду</t>
  </si>
  <si>
    <t>Чистая прибыль</t>
  </si>
  <si>
    <t>Прибутковість власного капіталу к чистому прибутку</t>
  </si>
  <si>
    <t>Амортизація</t>
  </si>
  <si>
    <t>EBITDA ( чистий прибуток)</t>
  </si>
  <si>
    <t>Інвестовано ОЗ та НА ( рахунки 15)</t>
  </si>
  <si>
    <t>EBITDA ( чистий прибуток) \ інвестиції нараховані</t>
  </si>
  <si>
    <t>Начало периода</t>
  </si>
  <si>
    <t>Залишок грошей</t>
  </si>
  <si>
    <t xml:space="preserve">Дебіторська заборгованість за товари, роботи, послуги </t>
  </si>
  <si>
    <t>Поточні зобов'язання ( усі поточні  зобов'язання згідно балансу підприємства)</t>
  </si>
  <si>
    <t>Сума власного капіталу ( з урахуванням прибутку\збитку, що утворився з початку поточного року)</t>
  </si>
  <si>
    <t>Усі оборотні активи ( розділ ІІ Балансу підприємства)</t>
  </si>
  <si>
    <t>Балансовый итог капитала</t>
  </si>
  <si>
    <t>Расходы будущих периодов ( сч 39 )</t>
  </si>
  <si>
    <t>Коефіцієнт покриття (  без расходов будущих периодов ( сч 39) в сумме оборотных активов)</t>
  </si>
  <si>
    <t>Коефіцієнт швидкої ліквідності</t>
  </si>
  <si>
    <t>коэффициент автономии ( собственный капитал/ балансовый итог капитала)</t>
  </si>
  <si>
    <t>Сумма выделенных в городском бюджете средств ( в виде субвенций, дотаций и т.п.)</t>
  </si>
  <si>
    <t>нарастающим итогом с начала года</t>
  </si>
  <si>
    <t>Сумма полученных из  городского бюджета средств</t>
  </si>
  <si>
    <t>Остаток</t>
  </si>
  <si>
    <t>Численность персонала</t>
  </si>
  <si>
    <t>Расходы на оплату труда ( начисленные )</t>
  </si>
  <si>
    <t>Средняя зар плата на одного</t>
  </si>
  <si>
    <t>ИТОГО год</t>
  </si>
  <si>
    <t>Оборачиваемость</t>
  </si>
  <si>
    <t>Запасов</t>
  </si>
  <si>
    <t>Дт</t>
  </si>
  <si>
    <t>Кт</t>
  </si>
  <si>
    <t>Всего капитала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</si>
</sst>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"/>
      <family val="2"/>
      <charset val="204"/>
    </font>
    <font>
      <b/>
      <sz val="12"/>
      <color indexed="8"/>
      <name val="Arial Cyr"/>
      <charset val="204"/>
    </font>
    <font>
      <b/>
      <sz val="11"/>
      <color indexed="8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b/>
      <sz val="16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</cellStyleXfs>
  <cellXfs count="32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0" fontId="6" fillId="2" borderId="4" xfId="2" applyNumberFormat="1" applyFont="1" applyFill="1" applyBorder="1" applyAlignment="1" applyProtection="1">
      <alignment horizontal="center" vertical="center" wrapText="1"/>
    </xf>
    <xf numFmtId="1" fontId="2" fillId="4" borderId="4" xfId="0" applyNumberFormat="1" applyFont="1" applyFill="1" applyBorder="1" applyAlignment="1">
      <alignment horizontal="center" vertical="center" wrapText="1"/>
    </xf>
    <xf numFmtId="1" fontId="2" fillId="5" borderId="4" xfId="0" applyNumberFormat="1" applyFont="1" applyFill="1" applyBorder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center"/>
    </xf>
    <xf numFmtId="1" fontId="3" fillId="6" borderId="4" xfId="2" applyNumberFormat="1" applyFont="1" applyFill="1" applyBorder="1" applyAlignment="1" applyProtection="1">
      <alignment horizontal="center" vertical="center" wrapText="1"/>
    </xf>
    <xf numFmtId="164" fontId="3" fillId="4" borderId="4" xfId="1" applyNumberFormat="1" applyFont="1" applyFill="1" applyBorder="1" applyAlignment="1">
      <alignment horizontal="center" vertical="center"/>
    </xf>
    <xf numFmtId="164" fontId="3" fillId="7" borderId="5" xfId="1" applyNumberFormat="1" applyFont="1" applyFill="1" applyBorder="1" applyAlignment="1">
      <alignment horizontal="center" vertical="center"/>
    </xf>
    <xf numFmtId="1" fontId="3" fillId="4" borderId="4" xfId="2" applyNumberFormat="1" applyFont="1" applyFill="1" applyBorder="1" applyAlignment="1" applyProtection="1">
      <alignment horizontal="center" vertical="center" wrapText="1"/>
    </xf>
    <xf numFmtId="1" fontId="3" fillId="7" borderId="6" xfId="0" applyNumberFormat="1" applyFont="1" applyFill="1" applyBorder="1" applyAlignment="1">
      <alignment horizontal="center" vertical="center"/>
    </xf>
    <xf numFmtId="0" fontId="7" fillId="8" borderId="4" xfId="2" applyNumberFormat="1" applyFont="1" applyFill="1" applyBorder="1" applyAlignment="1" applyProtection="1">
      <alignment horizontal="center" vertical="center" wrapText="1"/>
    </xf>
    <xf numFmtId="1" fontId="0" fillId="0" borderId="0" xfId="0" applyNumberFormat="1"/>
    <xf numFmtId="0" fontId="7" fillId="9" borderId="4" xfId="2" applyNumberFormat="1" applyFont="1" applyFill="1" applyBorder="1" applyAlignment="1" applyProtection="1">
      <alignment horizontal="center" vertical="center" wrapText="1"/>
    </xf>
    <xf numFmtId="165" fontId="2" fillId="4" borderId="4" xfId="0" applyNumberFormat="1" applyFont="1" applyFill="1" applyBorder="1" applyAlignment="1">
      <alignment horizontal="center" vertical="center" wrapText="1"/>
    </xf>
    <xf numFmtId="165" fontId="3" fillId="7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10" borderId="7" xfId="0" applyFont="1" applyFill="1" applyBorder="1" applyAlignment="1">
      <alignment wrapText="1"/>
    </xf>
    <xf numFmtId="166" fontId="3" fillId="11" borderId="4" xfId="0" applyNumberFormat="1" applyFont="1" applyFill="1" applyBorder="1" applyAlignment="1">
      <alignment horizontal="center" vertical="center"/>
    </xf>
    <xf numFmtId="166" fontId="3" fillId="12" borderId="5" xfId="0" applyNumberFormat="1" applyFont="1" applyFill="1" applyBorder="1" applyAlignment="1">
      <alignment horizontal="center" vertical="center"/>
    </xf>
    <xf numFmtId="166" fontId="3" fillId="12" borderId="6" xfId="0" applyNumberFormat="1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wrapText="1"/>
    </xf>
    <xf numFmtId="1" fontId="3" fillId="5" borderId="6" xfId="0" applyNumberFormat="1" applyFont="1" applyFill="1" applyBorder="1" applyAlignment="1">
      <alignment horizontal="center" vertical="center"/>
    </xf>
    <xf numFmtId="0" fontId="7" fillId="8" borderId="0" xfId="2" applyNumberFormat="1" applyFont="1" applyFill="1" applyBorder="1" applyAlignment="1" applyProtection="1">
      <alignment horizontal="right" vertical="center" wrapText="1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9" fillId="0" borderId="6" xfId="0" applyFont="1" applyBorder="1"/>
    <xf numFmtId="0" fontId="0" fillId="0" borderId="6" xfId="0" applyBorder="1"/>
  </cellXfs>
  <cellStyles count="3">
    <cellStyle name="Обычный" xfId="0" builtinId="0"/>
    <cellStyle name="Обычный_план" xfId="2" xr:uid="{041009CA-34D4-4DD7-A357-EF57C3684B9B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87"/>
  <sheetViews>
    <sheetView tabSelected="1" workbookViewId="0">
      <selection activeCell="A75" sqref="A75:XFD106"/>
    </sheetView>
  </sheetViews>
  <sheetFormatPr defaultRowHeight="15" x14ac:dyDescent="0.25"/>
  <cols>
    <col min="1" max="1" width="3.42578125" customWidth="1"/>
    <col min="2" max="2" width="95.85546875" customWidth="1"/>
    <col min="3" max="3" width="16.140625" customWidth="1"/>
    <col min="4" max="4" width="13.42578125" hidden="1" customWidth="1"/>
    <col min="5" max="5" width="13.85546875" hidden="1" customWidth="1"/>
    <col min="6" max="6" width="12.7109375" hidden="1" customWidth="1"/>
    <col min="7" max="7" width="10.5703125" hidden="1" customWidth="1"/>
    <col min="8" max="8" width="13.5703125" hidden="1" customWidth="1"/>
    <col min="9" max="9" width="15.85546875" hidden="1" customWidth="1"/>
    <col min="10" max="10" width="15.7109375" hidden="1" customWidth="1"/>
    <col min="11" max="11" width="16.140625" hidden="1" customWidth="1"/>
    <col min="12" max="12" width="13.28515625" hidden="1" customWidth="1"/>
    <col min="13" max="13" width="12.42578125" hidden="1" customWidth="1"/>
    <col min="14" max="14" width="13.140625" hidden="1" customWidth="1"/>
    <col min="15" max="15" width="15.5703125" hidden="1" customWidth="1"/>
    <col min="16" max="16" width="6.5703125" hidden="1" customWidth="1"/>
    <col min="17" max="17" width="10.42578125" hidden="1" customWidth="1"/>
    <col min="18" max="19" width="0" hidden="1" customWidth="1"/>
  </cols>
  <sheetData>
    <row r="1" spans="2:17" ht="15.75" thickBot="1" x14ac:dyDescent="0.3"/>
    <row r="2" spans="2:17" ht="18.75" thickBot="1" x14ac:dyDescent="0.3">
      <c r="D2" s="1">
        <v>1</v>
      </c>
      <c r="E2" s="2">
        <v>2</v>
      </c>
      <c r="F2" s="2">
        <v>3</v>
      </c>
      <c r="G2" s="2">
        <v>4</v>
      </c>
      <c r="H2" s="2">
        <v>5</v>
      </c>
      <c r="I2" s="2">
        <v>6</v>
      </c>
      <c r="J2" s="2">
        <v>7</v>
      </c>
      <c r="K2" s="2">
        <v>8</v>
      </c>
      <c r="L2" s="2">
        <v>9</v>
      </c>
      <c r="M2" s="2">
        <v>10</v>
      </c>
      <c r="N2" s="2">
        <v>11</v>
      </c>
      <c r="O2" s="3">
        <v>12</v>
      </c>
      <c r="Q2" s="4">
        <v>0</v>
      </c>
    </row>
    <row r="4" spans="2:17" ht="16.5" hidden="1" thickBot="1" x14ac:dyDescent="0.3">
      <c r="B4" s="5" t="s">
        <v>0</v>
      </c>
      <c r="C4" s="6">
        <v>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Q4" s="8">
        <v>0</v>
      </c>
    </row>
    <row r="5" spans="2:17" hidden="1" x14ac:dyDescent="0.25"/>
    <row r="6" spans="2:17" ht="16.5" hidden="1" thickBot="1" x14ac:dyDescent="0.3">
      <c r="B6" s="5" t="s">
        <v>1</v>
      </c>
      <c r="C6" s="6">
        <v>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Q6" s="8">
        <v>0</v>
      </c>
    </row>
    <row r="7" spans="2:17" hidden="1" x14ac:dyDescent="0.25"/>
    <row r="8" spans="2:17" ht="15.75" hidden="1" thickBot="1" x14ac:dyDescent="0.3">
      <c r="B8" s="9" t="s">
        <v>2</v>
      </c>
      <c r="C8" s="10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</row>
    <row r="9" spans="2:17" hidden="1" x14ac:dyDescent="0.25"/>
    <row r="10" spans="2:17" ht="15.75" hidden="1" thickBot="1" x14ac:dyDescent="0.3">
      <c r="B10" s="9" t="s">
        <v>3</v>
      </c>
      <c r="C10" s="6">
        <v>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Q10" s="8">
        <v>0</v>
      </c>
    </row>
    <row r="11" spans="2:17" hidden="1" x14ac:dyDescent="0.25"/>
    <row r="12" spans="2:17" ht="15.75" hidden="1" thickBot="1" x14ac:dyDescent="0.3">
      <c r="B12" s="12" t="s">
        <v>4</v>
      </c>
      <c r="C12" s="6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</row>
    <row r="13" spans="2:17" hidden="1" x14ac:dyDescent="0.25"/>
    <row r="15" spans="2:17" hidden="1" x14ac:dyDescent="0.25"/>
    <row r="16" spans="2:17" ht="15.75" hidden="1" thickBot="1" x14ac:dyDescent="0.3">
      <c r="B16" s="9" t="s">
        <v>5</v>
      </c>
      <c r="C16" s="6">
        <v>5049409.7254127814</v>
      </c>
      <c r="D16" s="7">
        <v>-2365828.713772241</v>
      </c>
      <c r="E16" s="7">
        <v>-1644553.0770000005</v>
      </c>
      <c r="F16" s="7">
        <v>-1498949.2473094398</v>
      </c>
      <c r="G16" s="7">
        <v>1497420.8296600003</v>
      </c>
      <c r="H16" s="7">
        <v>1795524.1962704693</v>
      </c>
      <c r="I16" s="7">
        <v>1310400.6019571328</v>
      </c>
      <c r="J16" s="7">
        <v>1621179.9849538158</v>
      </c>
      <c r="K16" s="7">
        <v>2787286.7090600003</v>
      </c>
      <c r="L16" s="7">
        <v>2535475.4093328007</v>
      </c>
      <c r="M16" s="7">
        <v>1013290.2958600005</v>
      </c>
      <c r="N16" s="7">
        <v>-397158.5265997583</v>
      </c>
      <c r="O16" s="7">
        <v>-1604678.7369999988</v>
      </c>
      <c r="Q16" s="8">
        <v>0</v>
      </c>
    </row>
    <row r="17" spans="2:17" hidden="1" x14ac:dyDescent="0.25"/>
    <row r="18" spans="2:17" ht="15.75" hidden="1" thickBot="1" x14ac:dyDescent="0.3">
      <c r="B18" s="14" t="s">
        <v>6</v>
      </c>
      <c r="C18" s="6">
        <v>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Q18" s="8">
        <v>0</v>
      </c>
    </row>
    <row r="19" spans="2:17" hidden="1" x14ac:dyDescent="0.25">
      <c r="K19">
        <v>0</v>
      </c>
    </row>
    <row r="20" spans="2:17" ht="15.75" hidden="1" thickBot="1" x14ac:dyDescent="0.3">
      <c r="B20" s="9" t="s">
        <v>7</v>
      </c>
      <c r="C20" s="6">
        <v>5049409.7254127814</v>
      </c>
      <c r="D20" s="13">
        <v>-2365828.713772241</v>
      </c>
      <c r="E20" s="13">
        <v>-1644553.0770000005</v>
      </c>
      <c r="F20" s="13">
        <v>-1498949.2473094398</v>
      </c>
      <c r="G20" s="13">
        <v>1497420.8296600003</v>
      </c>
      <c r="H20" s="13">
        <v>1795524.1962704693</v>
      </c>
      <c r="I20" s="13">
        <v>1310400.6019571328</v>
      </c>
      <c r="J20" s="13">
        <v>1621179.9849538158</v>
      </c>
      <c r="K20" s="13">
        <v>2787286.7090600003</v>
      </c>
      <c r="L20" s="13">
        <v>2535475.4093328007</v>
      </c>
      <c r="M20" s="13">
        <v>1013290.2958600005</v>
      </c>
      <c r="N20" s="13">
        <v>-397158.5265997583</v>
      </c>
      <c r="O20" s="13">
        <v>-1604678.7369999988</v>
      </c>
      <c r="Q20" s="8">
        <v>0</v>
      </c>
    </row>
    <row r="21" spans="2:17" hidden="1" x14ac:dyDescent="0.25"/>
    <row r="22" spans="2:17" hidden="1" x14ac:dyDescent="0.25"/>
    <row r="23" spans="2:17" ht="15.75" thickBot="1" x14ac:dyDescent="0.3"/>
    <row r="24" spans="2:17" ht="15.75" thickBot="1" x14ac:dyDescent="0.3">
      <c r="B24" s="14" t="s">
        <v>8</v>
      </c>
      <c r="C24" s="7">
        <v>62585986.374840342</v>
      </c>
    </row>
    <row r="25" spans="2:17" ht="15.75" thickBot="1" x14ac:dyDescent="0.3"/>
    <row r="26" spans="2:17" ht="15.75" thickBot="1" x14ac:dyDescent="0.3">
      <c r="B26" s="14" t="s">
        <v>9</v>
      </c>
      <c r="C26" s="6">
        <v>5049409.7254127814</v>
      </c>
      <c r="D26" s="7">
        <v>-2365828.713772241</v>
      </c>
      <c r="E26" s="7">
        <v>-1644553.0770000005</v>
      </c>
      <c r="F26" s="7">
        <v>-1498949.2473094398</v>
      </c>
      <c r="G26" s="7">
        <v>1497420.8296600003</v>
      </c>
      <c r="H26" s="7">
        <v>1795524.1962704693</v>
      </c>
      <c r="I26" s="7">
        <v>1310400.6019571328</v>
      </c>
      <c r="J26" s="7">
        <v>1621179.9849538158</v>
      </c>
      <c r="K26" s="7">
        <v>2787286.7090600003</v>
      </c>
      <c r="L26" s="7">
        <v>2535475.4093328007</v>
      </c>
      <c r="M26" s="7">
        <v>1013290.2958600005</v>
      </c>
      <c r="N26" s="7">
        <v>-397158.5265997583</v>
      </c>
      <c r="O26" s="7">
        <v>-1604678.7369999988</v>
      </c>
      <c r="Q26" s="8">
        <v>0</v>
      </c>
    </row>
    <row r="27" spans="2:17" ht="15.75" thickBot="1" x14ac:dyDescent="0.3"/>
    <row r="28" spans="2:17" ht="15.75" thickBot="1" x14ac:dyDescent="0.3">
      <c r="B28" s="14" t="s">
        <v>10</v>
      </c>
      <c r="C28" s="10">
        <v>8.0679558122977058E-2</v>
      </c>
      <c r="D28" s="11">
        <v>-3.7801253136809355E-2</v>
      </c>
      <c r="E28" s="11">
        <v>-2.6276698223631628E-2</v>
      </c>
      <c r="F28" s="11">
        <v>-2.3950237651156035E-2</v>
      </c>
      <c r="G28" s="11">
        <v>2.3925816566853147E-2</v>
      </c>
      <c r="H28" s="11">
        <v>2.8688917444181606E-2</v>
      </c>
      <c r="I28" s="11">
        <v>2.0937604052588932E-2</v>
      </c>
      <c r="J28" s="11">
        <v>2.5903242544492878E-2</v>
      </c>
      <c r="K28" s="11">
        <v>4.4535316458326105E-2</v>
      </c>
      <c r="L28" s="11">
        <v>4.0511871046456267E-2</v>
      </c>
      <c r="M28" s="11">
        <v>1.6190370313750375E-2</v>
      </c>
      <c r="N28" s="11">
        <v>-6.3458059799696093E-3</v>
      </c>
      <c r="O28" s="11">
        <v>-2.5639585312105619E-2</v>
      </c>
      <c r="Q28" s="8">
        <v>0</v>
      </c>
    </row>
    <row r="31" spans="2:17" ht="15.75" thickBot="1" x14ac:dyDescent="0.3"/>
    <row r="32" spans="2:17" ht="15.75" thickBot="1" x14ac:dyDescent="0.3">
      <c r="B32" s="14" t="s">
        <v>11</v>
      </c>
      <c r="C32" s="6">
        <v>2018400</v>
      </c>
      <c r="D32" s="7">
        <v>168200</v>
      </c>
      <c r="E32" s="7">
        <v>168200</v>
      </c>
      <c r="F32" s="7">
        <v>168200</v>
      </c>
      <c r="G32" s="7">
        <v>168200</v>
      </c>
      <c r="H32" s="7">
        <v>168200</v>
      </c>
      <c r="I32" s="7">
        <v>168200</v>
      </c>
      <c r="J32" s="7">
        <v>168200</v>
      </c>
      <c r="K32" s="7">
        <v>168200</v>
      </c>
      <c r="L32" s="7">
        <v>168200</v>
      </c>
      <c r="M32" s="7">
        <v>168200</v>
      </c>
      <c r="N32" s="7">
        <v>168200</v>
      </c>
      <c r="O32" s="7">
        <v>168200</v>
      </c>
      <c r="Q32" s="8">
        <v>0</v>
      </c>
    </row>
    <row r="33" spans="2:17" ht="15.75" thickBot="1" x14ac:dyDescent="0.3">
      <c r="K33">
        <v>0</v>
      </c>
    </row>
    <row r="34" spans="2:17" ht="15.75" thickBot="1" x14ac:dyDescent="0.3">
      <c r="B34" s="14" t="s">
        <v>12</v>
      </c>
      <c r="C34" s="6">
        <v>7067809.7254127814</v>
      </c>
      <c r="D34" s="13">
        <v>-2197628.713772241</v>
      </c>
      <c r="E34" s="13">
        <v>-1476353.0770000005</v>
      </c>
      <c r="F34" s="13">
        <v>-1330749.2473094398</v>
      </c>
      <c r="G34" s="13">
        <v>1665620.8296600003</v>
      </c>
      <c r="H34" s="13">
        <v>1963724.1962704693</v>
      </c>
      <c r="I34" s="13">
        <v>1478600.6019571328</v>
      </c>
      <c r="J34" s="13">
        <v>1789379.9849538158</v>
      </c>
      <c r="K34" s="13">
        <v>2955486.7090600003</v>
      </c>
      <c r="L34" s="13">
        <v>2703675.4093328007</v>
      </c>
      <c r="M34" s="13">
        <v>1181490.2958600004</v>
      </c>
      <c r="N34" s="13">
        <v>-228958.5265997583</v>
      </c>
      <c r="O34" s="13">
        <v>-1436478.7369999988</v>
      </c>
      <c r="Q34" s="8">
        <v>0</v>
      </c>
    </row>
    <row r="35" spans="2:17" ht="15.75" thickBot="1" x14ac:dyDescent="0.3">
      <c r="E35" s="15">
        <f>E34+D34</f>
        <v>-3673981.7907722415</v>
      </c>
      <c r="K35">
        <v>0</v>
      </c>
    </row>
    <row r="36" spans="2:17" ht="15.75" thickBot="1" x14ac:dyDescent="0.3">
      <c r="B36" s="14" t="s">
        <v>13</v>
      </c>
      <c r="C36" s="6">
        <v>17000000</v>
      </c>
      <c r="D36" s="7">
        <v>0</v>
      </c>
      <c r="E36" s="7">
        <v>0</v>
      </c>
      <c r="F36" s="7">
        <v>4250006</v>
      </c>
      <c r="G36" s="7">
        <v>1416666</v>
      </c>
      <c r="H36" s="7">
        <v>1416666</v>
      </c>
      <c r="I36" s="7">
        <v>1416666</v>
      </c>
      <c r="J36" s="7">
        <v>1416666</v>
      </c>
      <c r="K36" s="7">
        <v>1416666</v>
      </c>
      <c r="L36" s="7">
        <v>1416666</v>
      </c>
      <c r="M36" s="7">
        <v>1416666</v>
      </c>
      <c r="N36" s="7">
        <v>1416666</v>
      </c>
      <c r="O36" s="7">
        <v>1416666</v>
      </c>
      <c r="Q36" s="8">
        <v>0</v>
      </c>
    </row>
    <row r="37" spans="2:17" ht="15.75" thickBot="1" x14ac:dyDescent="0.3">
      <c r="K37">
        <v>0</v>
      </c>
    </row>
    <row r="38" spans="2:17" ht="25.5" customHeight="1" thickBot="1" x14ac:dyDescent="0.3">
      <c r="B38" s="16" t="s">
        <v>14</v>
      </c>
      <c r="C38" s="17">
        <v>0.41575351325957538</v>
      </c>
      <c r="D38" s="18">
        <v>0</v>
      </c>
      <c r="E38" s="18">
        <v>0</v>
      </c>
      <c r="F38" s="18">
        <v>-0.31311702790759349</v>
      </c>
      <c r="G38" s="18">
        <v>1.1757329036343078</v>
      </c>
      <c r="H38" s="18">
        <v>1.3861589085009942</v>
      </c>
      <c r="I38" s="18">
        <v>1.0437185631314176</v>
      </c>
      <c r="J38" s="18">
        <v>1.2630923484814458</v>
      </c>
      <c r="K38" s="18">
        <v>2.0862268940314799</v>
      </c>
      <c r="L38" s="18">
        <v>1.9084776576361688</v>
      </c>
      <c r="M38" s="18">
        <v>0.83399354248637325</v>
      </c>
      <c r="N38" s="18">
        <v>-0.16161785953764565</v>
      </c>
      <c r="O38" s="18">
        <v>-1.0139854679931606</v>
      </c>
    </row>
    <row r="39" spans="2:17" x14ac:dyDescent="0.25">
      <c r="K39">
        <v>0</v>
      </c>
    </row>
    <row r="40" spans="2:17" hidden="1" x14ac:dyDescent="0.25"/>
    <row r="41" spans="2:17" hidden="1" x14ac:dyDescent="0.25"/>
    <row r="42" spans="2:17" hidden="1" x14ac:dyDescent="0.25">
      <c r="C42" s="19" t="s">
        <v>15</v>
      </c>
    </row>
    <row r="43" spans="2:17" ht="15.75" thickBot="1" x14ac:dyDescent="0.3"/>
    <row r="44" spans="2:17" ht="15.75" thickBot="1" x14ac:dyDescent="0.3">
      <c r="B44" s="14" t="s">
        <v>16</v>
      </c>
      <c r="C44" s="7">
        <v>5718768.1699999999</v>
      </c>
      <c r="D44" s="7">
        <v>2811636.17</v>
      </c>
      <c r="E44" s="7">
        <v>736025.16999999993</v>
      </c>
      <c r="F44" s="7">
        <v>-197156.83000000007</v>
      </c>
      <c r="G44" s="7">
        <v>698654.16999999993</v>
      </c>
      <c r="H44" s="7">
        <v>1218065.17</v>
      </c>
      <c r="I44" s="7">
        <v>3107857.17</v>
      </c>
      <c r="J44" s="7">
        <v>3372885.17</v>
      </c>
      <c r="K44" s="7">
        <v>5701023.1699999999</v>
      </c>
      <c r="L44" s="7">
        <v>6059524.1699999999</v>
      </c>
      <c r="M44" s="7">
        <v>2564336.17</v>
      </c>
      <c r="N44" s="7">
        <v>1531155.17</v>
      </c>
      <c r="O44" s="7">
        <v>-68332.830000000075</v>
      </c>
      <c r="Q44" s="8"/>
    </row>
    <row r="45" spans="2:17" ht="15.75" thickBot="1" x14ac:dyDescent="0.3">
      <c r="B45" s="14" t="s">
        <v>17</v>
      </c>
      <c r="C45" s="7">
        <v>2140225.4500000002</v>
      </c>
      <c r="D45" s="7">
        <v>2193555.91</v>
      </c>
      <c r="E45" s="7">
        <v>3043892.44</v>
      </c>
      <c r="F45" s="7">
        <v>4352368.540000001</v>
      </c>
      <c r="G45" s="7">
        <v>3995921.9900000007</v>
      </c>
      <c r="H45" s="7">
        <v>3760822.8400000008</v>
      </c>
      <c r="I45" s="7">
        <v>2060170.8400000008</v>
      </c>
      <c r="J45" s="7">
        <v>2226381.790000001</v>
      </c>
      <c r="K45" s="7">
        <v>1021151.8400000008</v>
      </c>
      <c r="L45" s="7">
        <v>1784685.8900000008</v>
      </c>
      <c r="M45" s="7">
        <v>2757117.2700000009</v>
      </c>
      <c r="N45" s="7">
        <v>2139788.9600000009</v>
      </c>
      <c r="O45" s="7">
        <v>1454404.4000000008</v>
      </c>
      <c r="Q45" s="8"/>
    </row>
    <row r="46" spans="2:17" ht="15.75" thickBot="1" x14ac:dyDescent="0.3">
      <c r="B46" s="14" t="s">
        <v>18</v>
      </c>
      <c r="C46" s="7">
        <v>-44005.489999999874</v>
      </c>
      <c r="D46" s="7">
        <v>-684758.47000000009</v>
      </c>
      <c r="E46" s="7">
        <v>-403261.25000000006</v>
      </c>
      <c r="F46" s="7">
        <v>4571315.66</v>
      </c>
      <c r="G46" s="7">
        <v>5499105.5833400004</v>
      </c>
      <c r="H46" s="7">
        <v>5489909.1377179082</v>
      </c>
      <c r="I46" s="7">
        <v>6053291.2056391584</v>
      </c>
      <c r="J46" s="7">
        <v>5520682.097184984</v>
      </c>
      <c r="K46" s="7">
        <v>5599712.8411249854</v>
      </c>
      <c r="L46" s="7">
        <v>7740930.1239053551</v>
      </c>
      <c r="M46" s="7">
        <v>5116290.9271400012</v>
      </c>
      <c r="N46" s="7">
        <v>4526528.7571400004</v>
      </c>
      <c r="O46" s="7">
        <v>6015813.937140001</v>
      </c>
      <c r="Q46" s="8"/>
    </row>
    <row r="47" spans="2:17" ht="30.75" thickBot="1" x14ac:dyDescent="0.3">
      <c r="B47" s="14" t="s">
        <v>19</v>
      </c>
      <c r="C47" s="7">
        <v>63703709.969999999</v>
      </c>
      <c r="D47" s="7">
        <v>61337882.22622776</v>
      </c>
      <c r="E47" s="7">
        <v>59693329.149227761</v>
      </c>
      <c r="F47" s="7">
        <v>58193608.301918328</v>
      </c>
      <c r="G47" s="7">
        <v>59470471.081578329</v>
      </c>
      <c r="H47" s="7">
        <v>61265223.677848794</v>
      </c>
      <c r="I47" s="7">
        <v>61907458.054509416</v>
      </c>
      <c r="J47" s="7">
        <v>63527866.439463221</v>
      </c>
      <c r="K47" s="7">
        <v>66315153.148523219</v>
      </c>
      <c r="L47" s="7">
        <v>66888202.947856024</v>
      </c>
      <c r="M47" s="7">
        <v>67901493.243716031</v>
      </c>
      <c r="N47" s="7">
        <v>67504334.717116266</v>
      </c>
      <c r="O47" s="7">
        <v>65899655.98011627</v>
      </c>
      <c r="Q47" s="8"/>
    </row>
    <row r="48" spans="2:17" ht="15.75" thickBot="1" x14ac:dyDescent="0.3">
      <c r="B48" s="14" t="s">
        <v>20</v>
      </c>
      <c r="C48" s="7">
        <v>14061803.210000001</v>
      </c>
      <c r="D48" s="7">
        <v>11223421.868827758</v>
      </c>
      <c r="E48" s="7">
        <v>10028566.338827757</v>
      </c>
      <c r="F48" s="7">
        <v>9421616.8785183188</v>
      </c>
      <c r="G48" s="7">
        <v>10377804.068518316</v>
      </c>
      <c r="H48" s="7">
        <v>10914893.449506694</v>
      </c>
      <c r="I48" s="7">
        <v>10872044.251088563</v>
      </c>
      <c r="J48" s="7">
        <v>10711376.790227365</v>
      </c>
      <c r="K48" s="7">
        <v>12329228.740227364</v>
      </c>
      <c r="L48" s="7">
        <v>13795029.409340534</v>
      </c>
      <c r="M48" s="7">
        <v>10935214.669340536</v>
      </c>
      <c r="N48" s="7">
        <v>8699828.5597407781</v>
      </c>
      <c r="O48" s="7">
        <v>7335969.1697407793</v>
      </c>
      <c r="Q48" s="8"/>
    </row>
    <row r="49" spans="2:17" ht="15.75" thickBot="1" x14ac:dyDescent="0.3">
      <c r="B49" s="14" t="s">
        <v>21</v>
      </c>
      <c r="C49" s="7">
        <v>63659705.45000001</v>
      </c>
      <c r="D49" s="7">
        <v>60653124.10882777</v>
      </c>
      <c r="E49" s="7">
        <v>59290068.578827769</v>
      </c>
      <c r="F49" s="7">
        <v>62764925.11851833</v>
      </c>
      <c r="G49" s="7">
        <v>64969578.308518328</v>
      </c>
      <c r="H49" s="7">
        <v>66755133.689506702</v>
      </c>
      <c r="I49" s="7">
        <v>67960750.491088569</v>
      </c>
      <c r="J49" s="7">
        <v>69048549.030227363</v>
      </c>
      <c r="K49" s="7">
        <v>71914866.980227366</v>
      </c>
      <c r="L49" s="7">
        <v>74629133.64934054</v>
      </c>
      <c r="M49" s="7">
        <v>73017784.909340531</v>
      </c>
      <c r="N49" s="7">
        <v>72030864.799740776</v>
      </c>
      <c r="O49" s="7">
        <v>71915471.409740776</v>
      </c>
      <c r="Q49" s="8"/>
    </row>
    <row r="50" spans="2:17" ht="15.75" thickBot="1" x14ac:dyDescent="0.3">
      <c r="B50" s="14" t="s">
        <v>22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Q50" s="8"/>
    </row>
    <row r="51" spans="2:17" ht="15.75" thickBot="1" x14ac:dyDescent="0.3">
      <c r="D51" s="20"/>
      <c r="E51" s="20"/>
      <c r="F51" s="20"/>
    </row>
    <row r="52" spans="2:17" ht="15.75" thickBot="1" x14ac:dyDescent="0.3">
      <c r="B52" s="21" t="s">
        <v>23</v>
      </c>
      <c r="C52" s="22">
        <v>-319.54656589439276</v>
      </c>
      <c r="D52" s="23">
        <v>-16.390336681527661</v>
      </c>
      <c r="E52" s="24">
        <v>-24.868658565204953</v>
      </c>
      <c r="F52" s="24">
        <v>2.0610295983188172</v>
      </c>
      <c r="G52" s="24">
        <v>1.8871803625590933</v>
      </c>
      <c r="H52" s="24">
        <v>1.9881737886182738</v>
      </c>
      <c r="I52" s="24">
        <v>1.7960550519955696</v>
      </c>
      <c r="J52" s="24">
        <v>1.9402270592050817</v>
      </c>
      <c r="K52" s="24">
        <v>2.2017608920371736</v>
      </c>
      <c r="L52" s="24">
        <v>1.7820893857107758</v>
      </c>
      <c r="M52" s="24">
        <v>2.1373324592105054</v>
      </c>
      <c r="N52" s="24">
        <v>1.9219647165651934</v>
      </c>
      <c r="O52" s="24">
        <v>1.2194474839805962</v>
      </c>
    </row>
    <row r="53" spans="2:17" ht="15.75" thickBot="1" x14ac:dyDescent="0.3">
      <c r="D53" s="20"/>
      <c r="E53" s="20"/>
      <c r="F53" s="20"/>
    </row>
    <row r="54" spans="2:17" ht="15.75" thickBot="1" x14ac:dyDescent="0.3">
      <c r="B54" s="25" t="s">
        <v>24</v>
      </c>
      <c r="C54" s="22">
        <v>-178.59120805154134</v>
      </c>
      <c r="D54" s="24">
        <v>-7.3094270451302332</v>
      </c>
      <c r="E54" s="24">
        <v>-9.3733717534228731</v>
      </c>
      <c r="F54" s="24">
        <v>0.90897501267720393</v>
      </c>
      <c r="G54" s="24">
        <v>0.8536981312420352</v>
      </c>
      <c r="H54" s="24">
        <v>0.90691628679116298</v>
      </c>
      <c r="I54" s="24">
        <v>0.85375506223548947</v>
      </c>
      <c r="J54" s="24">
        <v>1.0142346292417539</v>
      </c>
      <c r="K54" s="24">
        <v>1.2004499517602965</v>
      </c>
      <c r="L54" s="24">
        <v>1.0133420576650987</v>
      </c>
      <c r="M54" s="24">
        <v>1.0400998527608527</v>
      </c>
      <c r="N54" s="24">
        <v>0.81098438272585194</v>
      </c>
      <c r="O54" s="24">
        <v>0.23040466086272574</v>
      </c>
    </row>
    <row r="55" spans="2:17" ht="15.75" thickBot="1" x14ac:dyDescent="0.3"/>
    <row r="56" spans="2:17" ht="15.75" thickBot="1" x14ac:dyDescent="0.3">
      <c r="B56" s="25" t="s">
        <v>25</v>
      </c>
      <c r="C56" s="22">
        <v>1.0006912460509978</v>
      </c>
      <c r="D56" s="24">
        <v>1.0112897419129039</v>
      </c>
      <c r="E56" s="24">
        <v>1.0068014859835057</v>
      </c>
      <c r="F56" s="24">
        <v>0.92716765282571378</v>
      </c>
      <c r="G56" s="24">
        <v>0.915358736040634</v>
      </c>
      <c r="H56" s="24">
        <v>0.91776048210475125</v>
      </c>
      <c r="I56" s="24">
        <v>0.91092958225390852</v>
      </c>
      <c r="J56" s="24">
        <v>0.92004636348915381</v>
      </c>
      <c r="K56" s="24">
        <v>0.92213412793708205</v>
      </c>
      <c r="L56" s="24">
        <v>0.89627468090602824</v>
      </c>
      <c r="M56" s="24">
        <v>0.92993088366105703</v>
      </c>
      <c r="N56" s="24">
        <v>0.93715846539939363</v>
      </c>
      <c r="O56" s="24">
        <v>0.9163488007281605</v>
      </c>
    </row>
    <row r="57" spans="2:17" ht="15.75" thickBot="1" x14ac:dyDescent="0.3"/>
    <row r="58" spans="2:17" ht="15.75" hidden="1" thickBot="1" x14ac:dyDescent="0.3"/>
    <row r="59" spans="2:17" ht="15.75" hidden="1" thickBot="1" x14ac:dyDescent="0.3"/>
    <row r="60" spans="2:17" ht="15.75" hidden="1" thickBot="1" x14ac:dyDescent="0.3">
      <c r="B60" s="14" t="s">
        <v>26</v>
      </c>
      <c r="C60" s="26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2:17" ht="15.75" hidden="1" thickBot="1" x14ac:dyDescent="0.3">
      <c r="B61" s="27" t="s">
        <v>27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</row>
    <row r="62" spans="2:17" ht="15.75" hidden="1" thickBot="1" x14ac:dyDescent="0.3">
      <c r="B62" s="14" t="s">
        <v>28</v>
      </c>
      <c r="C62" s="26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2:17" ht="15.75" hidden="1" thickBot="1" x14ac:dyDescent="0.3">
      <c r="B63" s="27" t="s">
        <v>27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</row>
    <row r="64" spans="2:17" ht="15.75" hidden="1" thickBot="1" x14ac:dyDescent="0.3">
      <c r="C64" s="20"/>
      <c r="D64" s="20"/>
      <c r="E64" s="20"/>
      <c r="F64" s="20"/>
    </row>
    <row r="65" spans="2:15" ht="15.75" thickBot="1" x14ac:dyDescent="0.3">
      <c r="B65" s="14" t="s">
        <v>29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</row>
    <row r="66" spans="2:15" x14ac:dyDescent="0.25">
      <c r="C66" s="20"/>
      <c r="D66" s="20"/>
      <c r="E66" s="20"/>
      <c r="F66" s="20"/>
    </row>
    <row r="67" spans="2:15" ht="15.75" thickBot="1" x14ac:dyDescent="0.3">
      <c r="C67" s="20"/>
      <c r="D67" s="20"/>
      <c r="E67" s="20"/>
      <c r="F67" s="20"/>
    </row>
    <row r="68" spans="2:15" ht="15.75" thickBot="1" x14ac:dyDescent="0.3">
      <c r="B68" s="14" t="s">
        <v>30</v>
      </c>
      <c r="C68" s="28">
        <f>(D68+E68+F68+G68+H68+I68+J68+K68+L68)/9</f>
        <v>81.888888888888886</v>
      </c>
      <c r="D68" s="7">
        <v>81</v>
      </c>
      <c r="E68" s="7">
        <v>82</v>
      </c>
      <c r="F68" s="7">
        <v>82</v>
      </c>
      <c r="G68" s="7">
        <v>82</v>
      </c>
      <c r="H68" s="7">
        <v>82</v>
      </c>
      <c r="I68" s="7">
        <v>82</v>
      </c>
      <c r="J68" s="7">
        <v>82</v>
      </c>
      <c r="K68" s="7">
        <v>82</v>
      </c>
      <c r="L68" s="7">
        <v>82</v>
      </c>
      <c r="M68" s="7">
        <v>82</v>
      </c>
      <c r="N68" s="7">
        <v>82</v>
      </c>
      <c r="O68" s="7">
        <v>82</v>
      </c>
    </row>
    <row r="69" spans="2:15" ht="15.75" thickBot="1" x14ac:dyDescent="0.3">
      <c r="C69" s="20"/>
      <c r="D69" s="20"/>
      <c r="E69" s="20"/>
      <c r="F69" s="20"/>
    </row>
    <row r="70" spans="2:15" ht="15.75" thickBot="1" x14ac:dyDescent="0.3">
      <c r="B70" s="14" t="s">
        <v>31</v>
      </c>
      <c r="C70" s="28">
        <f>(D70+E70+F70+G70+H70+I70+J70+K70+L70)/9</f>
        <v>1470333.6811111111</v>
      </c>
      <c r="D70" s="7">
        <v>1174868.3300000005</v>
      </c>
      <c r="E70" s="7">
        <v>1507266.85</v>
      </c>
      <c r="F70" s="7">
        <v>1507266.85</v>
      </c>
      <c r="G70" s="7">
        <v>1507266.85</v>
      </c>
      <c r="H70" s="7">
        <v>1507266.85</v>
      </c>
      <c r="I70" s="7">
        <v>1507266.85</v>
      </c>
      <c r="J70" s="7">
        <v>1507266.85</v>
      </c>
      <c r="K70" s="7">
        <v>1507266.85</v>
      </c>
      <c r="L70" s="7">
        <v>1507266.85</v>
      </c>
      <c r="M70" s="7">
        <v>1507266.85</v>
      </c>
      <c r="N70" s="7">
        <v>1507266.85</v>
      </c>
      <c r="O70" s="7">
        <v>1507266.85</v>
      </c>
    </row>
    <row r="71" spans="2:15" ht="15.75" thickBot="1" x14ac:dyDescent="0.3">
      <c r="C71" s="20"/>
      <c r="D71" s="20"/>
      <c r="E71" s="20"/>
      <c r="F71" s="20"/>
    </row>
    <row r="72" spans="2:15" ht="15.75" thickBot="1" x14ac:dyDescent="0.3">
      <c r="B72" s="14" t="s">
        <v>32</v>
      </c>
      <c r="C72" s="29">
        <f>C70/C68</f>
        <v>17955.228127544098</v>
      </c>
      <c r="D72" s="13">
        <v>14504.547283950624</v>
      </c>
      <c r="E72" s="13">
        <v>18381.30304878049</v>
      </c>
      <c r="F72" s="13">
        <v>18381.30304878049</v>
      </c>
      <c r="G72" s="13">
        <v>18381.30304878049</v>
      </c>
      <c r="H72" s="13">
        <v>18381.30304878049</v>
      </c>
      <c r="I72" s="13">
        <v>18381.30304878049</v>
      </c>
      <c r="J72" s="13">
        <v>18381.30304878049</v>
      </c>
      <c r="K72" s="13">
        <v>18381.30304878049</v>
      </c>
      <c r="L72" s="13">
        <v>18381.30304878049</v>
      </c>
      <c r="M72" s="13">
        <v>18381.30304878049</v>
      </c>
      <c r="N72" s="13">
        <v>18381.30304878049</v>
      </c>
      <c r="O72" s="13">
        <v>18381.30304878049</v>
      </c>
    </row>
    <row r="73" spans="2:15" x14ac:dyDescent="0.25">
      <c r="C73" s="20"/>
      <c r="D73" s="20"/>
      <c r="E73" s="20"/>
      <c r="F73" s="20"/>
    </row>
    <row r="74" spans="2:15" x14ac:dyDescent="0.25">
      <c r="C74" s="20" t="s">
        <v>33</v>
      </c>
      <c r="D74" s="20"/>
      <c r="E74" s="20"/>
      <c r="F74" s="20"/>
    </row>
    <row r="76" spans="2:15" ht="20.25" x14ac:dyDescent="0.3">
      <c r="B76" s="30" t="s">
        <v>34</v>
      </c>
    </row>
    <row r="77" spans="2:15" x14ac:dyDescent="0.25">
      <c r="B77" s="31"/>
    </row>
    <row r="78" spans="2:15" x14ac:dyDescent="0.25">
      <c r="B78" s="31" t="s">
        <v>35</v>
      </c>
    </row>
    <row r="79" spans="2:15" x14ac:dyDescent="0.25">
      <c r="B79" s="31" t="s">
        <v>36</v>
      </c>
    </row>
    <row r="80" spans="2:15" x14ac:dyDescent="0.25">
      <c r="B80" s="31" t="s">
        <v>37</v>
      </c>
    </row>
    <row r="81" spans="2:4" x14ac:dyDescent="0.25">
      <c r="B81" s="31" t="s">
        <v>38</v>
      </c>
    </row>
    <row r="85" spans="2:4" x14ac:dyDescent="0.25">
      <c r="D85">
        <v>82</v>
      </c>
    </row>
    <row r="86" spans="2:4" x14ac:dyDescent="0.25">
      <c r="D86">
        <v>1341068</v>
      </c>
    </row>
    <row r="87" spans="2:4" x14ac:dyDescent="0.25">
      <c r="D87">
        <v>16354.487804878048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CHORIJ</dc:creator>
  <cp:lastModifiedBy>CHORIJ</cp:lastModifiedBy>
  <dcterms:created xsi:type="dcterms:W3CDTF">2015-06-05T18:19:34Z</dcterms:created>
  <dcterms:modified xsi:type="dcterms:W3CDTF">2023-05-15T13:28:28Z</dcterms:modified>
</cp:coreProperties>
</file>