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525" windowWidth="28455" windowHeight="11955"/>
  </bookViews>
  <sheets>
    <sheet name="Sheet" sheetId="1" r:id="rId1"/>
  </sheets>
  <definedNames>
    <definedName name="_xlnm._FilterDatabase" localSheetId="0" hidden="1">Sheet!$A$2:$I$27</definedName>
  </definedNames>
  <calcPr calcId="125725"/>
</workbook>
</file>

<file path=xl/calcChain.xml><?xml version="1.0" encoding="utf-8"?>
<calcChain xmlns="http://schemas.openxmlformats.org/spreadsheetml/2006/main">
  <c r="B27" i="1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<sst xmlns="http://schemas.openxmlformats.org/spreadsheetml/2006/main" count="160" uniqueCount="89">
  <si>
    <t xml:space="preserve"> 48440000-4 Пакети програмного забезпечення для фінансового аналізу та бухгалтерського обліку (електронний дистрибутив комп’ютерної програми “М.Е.D.О.С”)</t>
  </si>
  <si>
    <t xml:space="preserve"> Послуги з повірки, демонтажу  та монтажу водяного  лічильника, код згідно ДК 021:2015 -  50410000-2  Послуги з ремонту і технічного обслуговування вимірювальних, випробувальних і контрольних приладів (послуги з повірки  водяного лічильника)</t>
  </si>
  <si>
    <t xml:space="preserve"> Послуги з розподілу електричної енергії  код ДК  021:2015 65310000-9 Розподіл електроенергії </t>
  </si>
  <si>
    <t>00131529</t>
  </si>
  <si>
    <t>01</t>
  </si>
  <si>
    <t>01-1</t>
  </si>
  <si>
    <t>01-2</t>
  </si>
  <si>
    <t>06/04</t>
  </si>
  <si>
    <t>09/02</t>
  </si>
  <si>
    <t>09/03</t>
  </si>
  <si>
    <t>1</t>
  </si>
  <si>
    <t>13</t>
  </si>
  <si>
    <t>14/04</t>
  </si>
  <si>
    <t>14/04-1</t>
  </si>
  <si>
    <t>15/03</t>
  </si>
  <si>
    <t>171702</t>
  </si>
  <si>
    <t>2 ДЕРЖАВНИЙ ПОЖЕЖНО-РЯТУВАЛЬНИЙ ЗАГІН ГОЛОВНОГО УПРАВЛІННЯ ДЕРЖАВНОЇ СЛУЖБИ УКРАЇНИ З НАДЗВИЧАЙНИХ СИТУАЦІЙ У ЗАКАРПАТСЬКІЙ ОБЛАСТІ</t>
  </si>
  <si>
    <t>2036102834</t>
  </si>
  <si>
    <t>2042717690</t>
  </si>
  <si>
    <t>2194906052</t>
  </si>
  <si>
    <t>2204603554</t>
  </si>
  <si>
    <t>22105811</t>
  </si>
  <si>
    <t>23</t>
  </si>
  <si>
    <t>25</t>
  </si>
  <si>
    <t>2619502194</t>
  </si>
  <si>
    <t>28</t>
  </si>
  <si>
    <t>28-1</t>
  </si>
  <si>
    <t>30/03</t>
  </si>
  <si>
    <t>31/03</t>
  </si>
  <si>
    <t>31326972</t>
  </si>
  <si>
    <t>36523257</t>
  </si>
  <si>
    <t>38107486</t>
  </si>
  <si>
    <t>38533529</t>
  </si>
  <si>
    <t>41390321</t>
  </si>
  <si>
    <t>41536514</t>
  </si>
  <si>
    <t>41999833</t>
  </si>
  <si>
    <t>4351</t>
  </si>
  <si>
    <t>44248794</t>
  </si>
  <si>
    <t>6</t>
  </si>
  <si>
    <t>66</t>
  </si>
  <si>
    <t>8</t>
  </si>
  <si>
    <t>ЄДРПОУ організатора</t>
  </si>
  <si>
    <t>ЄДРПОУ переможця</t>
  </si>
  <si>
    <t>Ідентифікатор закупівлі</t>
  </si>
  <si>
    <t>ДАН ЙОНАШ ІВАНОВИЧ</t>
  </si>
  <si>
    <t>ДК 021:2015  90420000-7  Послуги з очищення стічних вод (Послуги по прийому та очистці  рідких нечистот  та фільтрату)</t>
  </si>
  <si>
    <t>Дата підписання договору:</t>
  </si>
  <si>
    <t>Дератизація відкритих територій (код ДК 021:2015 - 90670000-4 Послуги з дезінфікування та дератизування міських і сільських територій (дератизація))</t>
  </si>
  <si>
    <t>КОМУНАЛЬНЕ ПІДПРИЄМСТВО "МІСЬКВОДОКАНАЛ" МУКАЧІВСЬКОЇ МІСЬКОЇ РАДИ</t>
  </si>
  <si>
    <t>Лабораторні дослідження  (ДК 021:2015 - 71900000-7 Лабораторні послуги)</t>
  </si>
  <si>
    <t>МУКАЧІВСЬКА ФІЛІЯ ДЕРЖАВНОЇ УСТАНОВИ "ЗАКАРПАТСЬКИЙ ОБЛАСНИЙ ЦЕНТР КОНТРОЛЮ ТА ПРОФІЛАКТИКИ ХВОРОБ МІНІСТЕРСТВА ОХОРОНИ ЗДОРОВ'Я УКРАЇНИ"</t>
  </si>
  <si>
    <t>Мукачівське міське комунальне підприємтсво "Чисте місто"</t>
  </si>
  <si>
    <t>Номер договору</t>
  </si>
  <si>
    <t>Організатор</t>
  </si>
  <si>
    <t>ПРИВАТНЕ АКЦІОНЕРНЕ ТОВАРИСТВО "ЗАКАРПАТТЯОБЛЕНЕРГО"</t>
  </si>
  <si>
    <t>ПРИВАТНЕ ПІДПРИЄМСТВО "КЛУБ БУХГАЛТЕРІВ"</t>
  </si>
  <si>
    <t>ПУГА ІВАН ПЕТРОВИЧ</t>
  </si>
  <si>
    <t xml:space="preserve">Послуги з поточного ремонту системного блоку  (код ДК 021:2015 Послуги з ремонту і технічного обслуговування персональних комп'ютерів (поточний ремонт системного блоку). </t>
  </si>
  <si>
    <t>Резніков Вячеслав Вячеславович</t>
  </si>
  <si>
    <t>Ремкомплект двигуна (ДК 021:2015 - 34330000-9 Запасні частини до вантажних транспортних засобів, фургонів та легкових автомобілів (розпилювач, диски зчеплення)</t>
  </si>
  <si>
    <t>Ремкомплект двигуна (ДК 021:2015 - 34330000-9 Запасні частини до вантажних транспортних засобів, фургонів та легкових автомобілів)</t>
  </si>
  <si>
    <t>Розточка вакуумного насосу ( код ДК 021:2015    50110000-9 Послуги з ремонту і технічного обслуговування мототранспортних засобів і супутнього обладнання -розточка вакуумного насосу)</t>
  </si>
  <si>
    <t>СИМИР ВОЛОДИМИР СТАНІСЛАВОВИЧ</t>
  </si>
  <si>
    <t>ТОВ "Укравтозапчастина"</t>
  </si>
  <si>
    <t>ТОВАРИСТВО З ОБМЕЖЕНОЮ ВІДПОВІДАЛЬНІСТЮ "АМВ ТЕХНІКА"</t>
  </si>
  <si>
    <t>ТОВАРИСТВО З ОБМЕЖЕНОЮ ВІДПОВІДАЛЬНІСТЮ "ЗАКАРПАТТЯЕНЕРГОЗБУТ"</t>
  </si>
  <si>
    <t>ТОВАРИСТВО З ОБМЕЖЕНОЮ ВІДПОВІДАЛЬНІСТЮ "СЕРВІСНО-ТЕХНІЧНИЙ ЦЕНТР "УКРАВТОЗАПЧАСТИНА ЛЬВІВ"</t>
  </si>
  <si>
    <t>ТОВАРИСТВО З ОБМЕЖЕНОЮ ВІДПОВІДАЛЬНІСТЮ 'АВТОКОМПЛЕКТ'</t>
  </si>
  <si>
    <t>Узагальнена назва закупівлі</t>
  </si>
  <si>
    <t>ФОП Сорока Володимир Михайлович</t>
  </si>
  <si>
    <t>Фактичний переможець</t>
  </si>
  <si>
    <t>код ДК 021:2015 - 19510000-4 Гумові вироби (Рукав напірно-всмоктувальний )</t>
  </si>
  <si>
    <t>код згідно ДК 021:2015   31610000-5  Електричне обладнання для двигунів і транспортних засобів  (фари)</t>
  </si>
  <si>
    <t>код згідно ДК 021:2015 -   09310000-5 Електрична енергія (електрична енергія)</t>
  </si>
  <si>
    <t>код згідно ДК 021:2015 -  34310000-3 Двигуни та їх частини (34312500-2 Ущільнювальні прокладки)</t>
  </si>
  <si>
    <t>код згідно ДК 021:2015 -  34310000-3 Двигуни та їх частини (ремінь 16x11x1103 компресора 130, ремінь ГУР)</t>
  </si>
  <si>
    <t>код згідно ДК 021:2015 -  34330000-9 Запасні частини до вантажних транспортних засобів, фургонів та легкових автомобілів (запасні частини різні)</t>
  </si>
  <si>
    <t>код згідно ДК 021:2015 -  39830000-3 	Ароматизатори та воски( 39812500-2 Герметики)</t>
  </si>
  <si>
    <t>код згідно ДК 021:2015 -  43630000-8 Частини прохідних машин (магнето на бульдозер)</t>
  </si>
  <si>
    <t xml:space="preserve">код згідно ДК 021:2015 -  75250000-3  Послуги пожежних і рятувальних служб (Послуги з постійного та обов'язкового  обслуговування  державними аварійно-рятувальними службами об'єктів окремих територій) </t>
  </si>
  <si>
    <t>код згідно ДК 021:2015 - 24950000-8 Спеціалізована хімічна продукція (змазка,  паста)</t>
  </si>
  <si>
    <t>код згідно ДК 021:2015 - 39810000-3 Ароматизатори та воски (39812500-2 Герметики)</t>
  </si>
  <si>
    <t>код згідно ДК 021:2015 - 44310000-6 Вироби з дроту (електроди зварювальні)</t>
  </si>
  <si>
    <t>код згідно ДК 021:2015 - 44510000-8 Знаряддя (лампа паяльна)</t>
  </si>
  <si>
    <t>код згідно ДК 021:2015 - 44520000-4 Замки, ключі та петлі (замок врізний)</t>
  </si>
  <si>
    <t>код згідно ДК 021:2015 - 4454000-7 Ланцюги  (ланцюг 26 RSC)</t>
  </si>
  <si>
    <t>о/р 171702</t>
  </si>
  <si>
    <t>№</t>
  </si>
  <si>
    <t xml:space="preserve">Список прямих закупівель (до 50 тис.) за 2022 рік </t>
  </si>
</sst>
</file>

<file path=xl/styles.xml><?xml version="1.0" encoding="utf-8"?>
<styleSheet xmlns="http://schemas.openxmlformats.org/spreadsheetml/2006/main">
  <numFmts count="1">
    <numFmt numFmtId="165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5710717" TargetMode="External"/><Relationship Id="rId13" Type="http://schemas.openxmlformats.org/officeDocument/2006/relationships/hyperlink" Target="https://my.zakupki.prom.ua/remote/dispatcher/state_purchase_view/35542301" TargetMode="External"/><Relationship Id="rId18" Type="http://schemas.openxmlformats.org/officeDocument/2006/relationships/hyperlink" Target="https://my.zakupki.prom.ua/remote/dispatcher/state_purchase_view/35514238" TargetMode="External"/><Relationship Id="rId3" Type="http://schemas.openxmlformats.org/officeDocument/2006/relationships/hyperlink" Target="https://my.zakupki.prom.ua/remote/dispatcher/state_purchase_view/35847924" TargetMode="External"/><Relationship Id="rId21" Type="http://schemas.openxmlformats.org/officeDocument/2006/relationships/hyperlink" Target="https://my.zakupki.prom.ua/remote/dispatcher/state_purchase_view/34135723" TargetMode="External"/><Relationship Id="rId7" Type="http://schemas.openxmlformats.org/officeDocument/2006/relationships/hyperlink" Target="https://my.zakupki.prom.ua/remote/dispatcher/state_purchase_view/35761890" TargetMode="External"/><Relationship Id="rId12" Type="http://schemas.openxmlformats.org/officeDocument/2006/relationships/hyperlink" Target="https://my.zakupki.prom.ua/remote/dispatcher/state_purchase_view/35542577" TargetMode="External"/><Relationship Id="rId17" Type="http://schemas.openxmlformats.org/officeDocument/2006/relationships/hyperlink" Target="https://my.zakupki.prom.ua/remote/dispatcher/state_purchase_view/35516160" TargetMode="External"/><Relationship Id="rId25" Type="http://schemas.openxmlformats.org/officeDocument/2006/relationships/hyperlink" Target="https://my.zakupki.prom.ua/remote/dispatcher/state_purchase_view/33920733" TargetMode="External"/><Relationship Id="rId2" Type="http://schemas.openxmlformats.org/officeDocument/2006/relationships/hyperlink" Target="https://my.zakupki.prom.ua/remote/dispatcher/state_purchase_view/35942089" TargetMode="External"/><Relationship Id="rId16" Type="http://schemas.openxmlformats.org/officeDocument/2006/relationships/hyperlink" Target="https://my.zakupki.prom.ua/remote/dispatcher/state_purchase_view/35516891" TargetMode="External"/><Relationship Id="rId20" Type="http://schemas.openxmlformats.org/officeDocument/2006/relationships/hyperlink" Target="https://my.zakupki.prom.ua/remote/dispatcher/state_purchase_view/34930464" TargetMode="External"/><Relationship Id="rId1" Type="http://schemas.openxmlformats.org/officeDocument/2006/relationships/hyperlink" Target="https://my.zakupki.prom.ua/remote/dispatcher/state_purchase_view/35942207" TargetMode="External"/><Relationship Id="rId6" Type="http://schemas.openxmlformats.org/officeDocument/2006/relationships/hyperlink" Target="https://my.zakupki.prom.ua/remote/dispatcher/state_purchase_view/35795587" TargetMode="External"/><Relationship Id="rId11" Type="http://schemas.openxmlformats.org/officeDocument/2006/relationships/hyperlink" Target="https://my.zakupki.prom.ua/remote/dispatcher/state_purchase_view/35542759" TargetMode="External"/><Relationship Id="rId24" Type="http://schemas.openxmlformats.org/officeDocument/2006/relationships/hyperlink" Target="https://my.zakupki.prom.ua/remote/dispatcher/state_purchase_view/33955831" TargetMode="External"/><Relationship Id="rId5" Type="http://schemas.openxmlformats.org/officeDocument/2006/relationships/hyperlink" Target="https://my.zakupki.prom.ua/remote/dispatcher/state_purchase_view/35811504" TargetMode="External"/><Relationship Id="rId15" Type="http://schemas.openxmlformats.org/officeDocument/2006/relationships/hyperlink" Target="https://my.zakupki.prom.ua/remote/dispatcher/state_purchase_view/35541622" TargetMode="External"/><Relationship Id="rId23" Type="http://schemas.openxmlformats.org/officeDocument/2006/relationships/hyperlink" Target="https://my.zakupki.prom.ua/remote/dispatcher/state_purchase_view/33961529" TargetMode="External"/><Relationship Id="rId10" Type="http://schemas.openxmlformats.org/officeDocument/2006/relationships/hyperlink" Target="https://my.zakupki.prom.ua/remote/dispatcher/state_purchase_view/35639266" TargetMode="External"/><Relationship Id="rId19" Type="http://schemas.openxmlformats.org/officeDocument/2006/relationships/hyperlink" Target="https://my.zakupki.prom.ua/remote/dispatcher/state_purchase_view/35005148" TargetMode="External"/><Relationship Id="rId4" Type="http://schemas.openxmlformats.org/officeDocument/2006/relationships/hyperlink" Target="https://my.zakupki.prom.ua/remote/dispatcher/state_purchase_view/35829563" TargetMode="External"/><Relationship Id="rId9" Type="http://schemas.openxmlformats.org/officeDocument/2006/relationships/hyperlink" Target="https://my.zakupki.prom.ua/remote/dispatcher/state_purchase_view/35659843" TargetMode="External"/><Relationship Id="rId14" Type="http://schemas.openxmlformats.org/officeDocument/2006/relationships/hyperlink" Target="https://my.zakupki.prom.ua/remote/dispatcher/state_purchase_view/35542088" TargetMode="External"/><Relationship Id="rId22" Type="http://schemas.openxmlformats.org/officeDocument/2006/relationships/hyperlink" Target="https://my.zakupki.prom.ua/remote/dispatcher/state_purchase_view/34056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pane ySplit="2" topLeftCell="A3" activePane="bottomLeft" state="frozen"/>
      <selection pane="bottomLeft" activeCell="F1" sqref="F1:F1048576"/>
    </sheetView>
  </sheetViews>
  <sheetFormatPr defaultColWidth="11.42578125" defaultRowHeight="15"/>
  <cols>
    <col min="1" max="1" width="5"/>
    <col min="2" max="2" width="25"/>
    <col min="3" max="3" width="35" style="6"/>
    <col min="4" max="4" width="30" style="6"/>
    <col min="5" max="5" width="15"/>
    <col min="6" max="6" width="26.28515625" style="6" customWidth="1"/>
    <col min="7" max="8" width="15"/>
    <col min="9" max="9" width="20"/>
  </cols>
  <sheetData>
    <row r="1" spans="1:9" ht="15.75" thickBot="1">
      <c r="A1" s="1" t="s">
        <v>88</v>
      </c>
    </row>
    <row r="2" spans="1:9" ht="27" thickBot="1">
      <c r="A2" s="3" t="s">
        <v>87</v>
      </c>
      <c r="B2" s="3" t="s">
        <v>43</v>
      </c>
      <c r="C2" s="3" t="s">
        <v>68</v>
      </c>
      <c r="D2" s="3" t="s">
        <v>53</v>
      </c>
      <c r="E2" s="3" t="s">
        <v>41</v>
      </c>
      <c r="F2" s="3" t="s">
        <v>70</v>
      </c>
      <c r="G2" s="3" t="s">
        <v>42</v>
      </c>
      <c r="H2" s="3" t="s">
        <v>52</v>
      </c>
      <c r="I2" s="3" t="s">
        <v>46</v>
      </c>
    </row>
    <row r="3" spans="1:9" ht="51.75">
      <c r="A3" s="4">
        <v>1</v>
      </c>
      <c r="B3" s="2" t="str">
        <f>HYPERLINK("https://my.zakupki.prom.ua/remote/dispatcher/state_purchase_view/35942207", "UA-2022-04-18-000318-a")</f>
        <v>UA-2022-04-18-000318-a</v>
      </c>
      <c r="C3" s="7" t="s">
        <v>81</v>
      </c>
      <c r="D3" s="7" t="s">
        <v>51</v>
      </c>
      <c r="E3" s="1" t="s">
        <v>30</v>
      </c>
      <c r="F3" s="7" t="s">
        <v>67</v>
      </c>
      <c r="G3" s="1" t="s">
        <v>21</v>
      </c>
      <c r="H3" s="1" t="s">
        <v>13</v>
      </c>
      <c r="I3" s="5">
        <v>44665</v>
      </c>
    </row>
    <row r="4" spans="1:9" ht="51.75">
      <c r="A4" s="4">
        <v>2</v>
      </c>
      <c r="B4" s="2" t="str">
        <f>HYPERLINK("https://my.zakupki.prom.ua/remote/dispatcher/state_purchase_view/35942089", "UA-2022-04-18-000287-a")</f>
        <v>UA-2022-04-18-000287-a</v>
      </c>
      <c r="C4" s="7" t="s">
        <v>80</v>
      </c>
      <c r="D4" s="7" t="s">
        <v>51</v>
      </c>
      <c r="E4" s="1" t="s">
        <v>30</v>
      </c>
      <c r="F4" s="7" t="s">
        <v>67</v>
      </c>
      <c r="G4" s="1" t="s">
        <v>21</v>
      </c>
      <c r="H4" s="1" t="s">
        <v>12</v>
      </c>
      <c r="I4" s="5">
        <v>44665</v>
      </c>
    </row>
    <row r="5" spans="1:9" ht="90">
      <c r="A5" s="4">
        <v>3</v>
      </c>
      <c r="B5" s="2" t="str">
        <f>HYPERLINK("https://my.zakupki.prom.ua/remote/dispatcher/state_purchase_view/35847924", "UA-2022-04-06-001851-b")</f>
        <v>UA-2022-04-06-001851-b</v>
      </c>
      <c r="C5" s="7" t="s">
        <v>72</v>
      </c>
      <c r="D5" s="7" t="s">
        <v>51</v>
      </c>
      <c r="E5" s="1" t="s">
        <v>30</v>
      </c>
      <c r="F5" s="7" t="s">
        <v>66</v>
      </c>
      <c r="G5" s="1" t="s">
        <v>37</v>
      </c>
      <c r="H5" s="1" t="s">
        <v>7</v>
      </c>
      <c r="I5" s="5">
        <v>44657</v>
      </c>
    </row>
    <row r="6" spans="1:9" ht="115.5">
      <c r="A6" s="4">
        <v>4</v>
      </c>
      <c r="B6" s="2" t="str">
        <f>HYPERLINK("https://my.zakupki.prom.ua/remote/dispatcher/state_purchase_view/35829563", "UA-2022-04-05-000343-b")</f>
        <v>UA-2022-04-05-000343-b</v>
      </c>
      <c r="C6" s="7" t="s">
        <v>49</v>
      </c>
      <c r="D6" s="7" t="s">
        <v>51</v>
      </c>
      <c r="E6" s="1" t="s">
        <v>30</v>
      </c>
      <c r="F6" s="7" t="s">
        <v>50</v>
      </c>
      <c r="G6" s="1" t="s">
        <v>32</v>
      </c>
      <c r="H6" s="1" t="s">
        <v>39</v>
      </c>
      <c r="I6" s="5">
        <v>44655</v>
      </c>
    </row>
    <row r="7" spans="1:9" ht="51.75">
      <c r="A7" s="4">
        <v>5</v>
      </c>
      <c r="B7" s="2" t="str">
        <f>HYPERLINK("https://my.zakupki.prom.ua/remote/dispatcher/state_purchase_view/35811504", "UA-2022-04-01-002052-b")</f>
        <v>UA-2022-04-01-002052-b</v>
      </c>
      <c r="C7" s="7" t="s">
        <v>75</v>
      </c>
      <c r="D7" s="7" t="s">
        <v>51</v>
      </c>
      <c r="E7" s="1" t="s">
        <v>30</v>
      </c>
      <c r="F7" s="7" t="s">
        <v>67</v>
      </c>
      <c r="G7" s="1" t="s">
        <v>21</v>
      </c>
      <c r="H7" s="1" t="s">
        <v>28</v>
      </c>
      <c r="I7" s="5">
        <v>44651</v>
      </c>
    </row>
    <row r="8" spans="1:9" ht="51.75">
      <c r="A8" s="4">
        <v>6</v>
      </c>
      <c r="B8" s="2" t="str">
        <f>HYPERLINK("https://my.zakupki.prom.ua/remote/dispatcher/state_purchase_view/35795587", "UA-2022-03-31-000148-b")</f>
        <v>UA-2022-03-31-000148-b</v>
      </c>
      <c r="C8" s="7" t="s">
        <v>85</v>
      </c>
      <c r="D8" s="7" t="s">
        <v>51</v>
      </c>
      <c r="E8" s="1" t="s">
        <v>30</v>
      </c>
      <c r="F8" s="7" t="s">
        <v>64</v>
      </c>
      <c r="G8" s="1" t="s">
        <v>33</v>
      </c>
      <c r="H8" s="1" t="s">
        <v>27</v>
      </c>
      <c r="I8" s="5">
        <v>44650</v>
      </c>
    </row>
    <row r="9" spans="1:9" ht="64.5">
      <c r="A9" s="4">
        <v>7</v>
      </c>
      <c r="B9" s="2" t="str">
        <f>HYPERLINK("https://my.zakupki.prom.ua/remote/dispatcher/state_purchase_view/35761890", "UA-2022-03-28-000070-b")</f>
        <v>UA-2022-03-28-000070-b</v>
      </c>
      <c r="C9" s="7" t="s">
        <v>0</v>
      </c>
      <c r="D9" s="7" t="s">
        <v>51</v>
      </c>
      <c r="E9" s="1" t="s">
        <v>30</v>
      </c>
      <c r="F9" s="7" t="s">
        <v>55</v>
      </c>
      <c r="G9" s="1" t="s">
        <v>29</v>
      </c>
      <c r="H9" s="1" t="s">
        <v>38</v>
      </c>
      <c r="I9" s="5">
        <v>44645</v>
      </c>
    </row>
    <row r="10" spans="1:9" ht="64.5">
      <c r="A10" s="4">
        <v>8</v>
      </c>
      <c r="B10" s="2" t="str">
        <f>HYPERLINK("https://my.zakupki.prom.ua/remote/dispatcher/state_purchase_view/35710717", "UA-2022-03-22-000183-a")</f>
        <v>UA-2022-03-22-000183-a</v>
      </c>
      <c r="C10" s="7" t="s">
        <v>47</v>
      </c>
      <c r="D10" s="7" t="s">
        <v>51</v>
      </c>
      <c r="E10" s="1" t="s">
        <v>30</v>
      </c>
      <c r="F10" s="7" t="s">
        <v>58</v>
      </c>
      <c r="G10" s="1" t="s">
        <v>20</v>
      </c>
      <c r="H10" s="1" t="s">
        <v>11</v>
      </c>
      <c r="I10" s="5">
        <v>44641</v>
      </c>
    </row>
    <row r="11" spans="1:9" ht="77.25">
      <c r="A11" s="4">
        <v>9</v>
      </c>
      <c r="B11" s="2" t="str">
        <f>HYPERLINK("https://my.zakupki.prom.ua/remote/dispatcher/state_purchase_view/35659843", "UA-2022-03-16-000494-a")</f>
        <v>UA-2022-03-16-000494-a</v>
      </c>
      <c r="C11" s="7" t="s">
        <v>57</v>
      </c>
      <c r="D11" s="7" t="s">
        <v>51</v>
      </c>
      <c r="E11" s="1" t="s">
        <v>30</v>
      </c>
      <c r="F11" s="7" t="s">
        <v>69</v>
      </c>
      <c r="G11" s="1" t="s">
        <v>24</v>
      </c>
      <c r="H11" s="1" t="s">
        <v>14</v>
      </c>
      <c r="I11" s="5">
        <v>44635</v>
      </c>
    </row>
    <row r="12" spans="1:9" ht="64.5">
      <c r="A12" s="4">
        <v>10</v>
      </c>
      <c r="B12" s="2" t="str">
        <f>HYPERLINK("https://my.zakupki.prom.ua/remote/dispatcher/state_purchase_view/35639266", "UA-2022-03-14-002313-a")</f>
        <v>UA-2022-03-14-002313-a</v>
      </c>
      <c r="C12" s="7" t="s">
        <v>59</v>
      </c>
      <c r="D12" s="7" t="s">
        <v>51</v>
      </c>
      <c r="E12" s="1" t="s">
        <v>30</v>
      </c>
      <c r="F12" s="7" t="s">
        <v>63</v>
      </c>
      <c r="G12" s="1" t="s">
        <v>37</v>
      </c>
      <c r="H12" s="1" t="s">
        <v>9</v>
      </c>
      <c r="I12" s="5">
        <v>44629</v>
      </c>
    </row>
    <row r="13" spans="1:9" ht="26.25">
      <c r="A13" s="4">
        <v>11</v>
      </c>
      <c r="B13" s="2" t="str">
        <f>HYPERLINK("https://my.zakupki.prom.ua/remote/dispatcher/state_purchase_view/35542759", "UA-2022-03-01-002114-a")</f>
        <v>UA-2022-03-01-002114-a</v>
      </c>
      <c r="C13" s="7" t="s">
        <v>84</v>
      </c>
      <c r="D13" s="7" t="s">
        <v>51</v>
      </c>
      <c r="E13" s="1" t="s">
        <v>30</v>
      </c>
      <c r="F13" s="7" t="s">
        <v>62</v>
      </c>
      <c r="G13" s="1" t="s">
        <v>17</v>
      </c>
      <c r="H13" s="1" t="s">
        <v>5</v>
      </c>
      <c r="I13" s="5">
        <v>44621</v>
      </c>
    </row>
    <row r="14" spans="1:9" ht="26.25">
      <c r="A14" s="4">
        <v>12</v>
      </c>
      <c r="B14" s="2" t="str">
        <f>HYPERLINK("https://my.zakupki.prom.ua/remote/dispatcher/state_purchase_view/35542577", "UA-2022-03-01-002086-a")</f>
        <v>UA-2022-03-01-002086-a</v>
      </c>
      <c r="C14" s="7" t="s">
        <v>82</v>
      </c>
      <c r="D14" s="7" t="s">
        <v>51</v>
      </c>
      <c r="E14" s="1" t="s">
        <v>30</v>
      </c>
      <c r="F14" s="7" t="s">
        <v>62</v>
      </c>
      <c r="G14" s="1" t="s">
        <v>17</v>
      </c>
      <c r="H14" s="1" t="s">
        <v>4</v>
      </c>
      <c r="I14" s="5">
        <v>44621</v>
      </c>
    </row>
    <row r="15" spans="1:9" ht="26.25">
      <c r="A15" s="4">
        <v>13</v>
      </c>
      <c r="B15" s="2" t="str">
        <f>HYPERLINK("https://my.zakupki.prom.ua/remote/dispatcher/state_purchase_view/35542301", "UA-2022-03-01-002010-a")</f>
        <v>UA-2022-03-01-002010-a</v>
      </c>
      <c r="C15" s="7" t="s">
        <v>83</v>
      </c>
      <c r="D15" s="7" t="s">
        <v>51</v>
      </c>
      <c r="E15" s="1" t="s">
        <v>30</v>
      </c>
      <c r="F15" s="7" t="s">
        <v>62</v>
      </c>
      <c r="G15" s="1" t="s">
        <v>17</v>
      </c>
      <c r="H15" s="1" t="s">
        <v>6</v>
      </c>
      <c r="I15" s="5">
        <v>44621</v>
      </c>
    </row>
    <row r="16" spans="1:9" ht="51.75">
      <c r="A16" s="4">
        <v>14</v>
      </c>
      <c r="B16" s="2" t="str">
        <f>HYPERLINK("https://my.zakupki.prom.ua/remote/dispatcher/state_purchase_view/35542088", "UA-2022-03-01-001935-a")</f>
        <v>UA-2022-03-01-001935-a</v>
      </c>
      <c r="C16" s="7" t="s">
        <v>71</v>
      </c>
      <c r="D16" s="7" t="s">
        <v>51</v>
      </c>
      <c r="E16" s="1" t="s">
        <v>30</v>
      </c>
      <c r="F16" s="7" t="s">
        <v>67</v>
      </c>
      <c r="G16" s="1" t="s">
        <v>21</v>
      </c>
      <c r="H16" s="1" t="s">
        <v>26</v>
      </c>
      <c r="I16" s="5">
        <v>44620</v>
      </c>
    </row>
    <row r="17" spans="1:9" ht="51.75">
      <c r="A17" s="4">
        <v>15</v>
      </c>
      <c r="B17" s="2" t="str">
        <f>HYPERLINK("https://my.zakupki.prom.ua/remote/dispatcher/state_purchase_view/35541622", "UA-2022-03-01-001816-a")</f>
        <v>UA-2022-03-01-001816-a</v>
      </c>
      <c r="C17" s="7" t="s">
        <v>60</v>
      </c>
      <c r="D17" s="7" t="s">
        <v>51</v>
      </c>
      <c r="E17" s="1" t="s">
        <v>30</v>
      </c>
      <c r="F17" s="7" t="s">
        <v>67</v>
      </c>
      <c r="G17" s="1" t="s">
        <v>21</v>
      </c>
      <c r="H17" s="1" t="s">
        <v>25</v>
      </c>
      <c r="I17" s="5">
        <v>44620</v>
      </c>
    </row>
    <row r="18" spans="1:9" ht="51.75">
      <c r="A18" s="4">
        <v>16</v>
      </c>
      <c r="B18" s="2" t="str">
        <f>HYPERLINK("https://my.zakupki.prom.ua/remote/dispatcher/state_purchase_view/35516891", "UA-2022-02-25-001221-a")</f>
        <v>UA-2022-02-25-001221-a</v>
      </c>
      <c r="C18" s="7" t="s">
        <v>77</v>
      </c>
      <c r="D18" s="7" t="s">
        <v>51</v>
      </c>
      <c r="E18" s="1" t="s">
        <v>30</v>
      </c>
      <c r="F18" s="7" t="s">
        <v>67</v>
      </c>
      <c r="G18" s="1" t="s">
        <v>21</v>
      </c>
      <c r="H18" s="1" t="s">
        <v>36</v>
      </c>
      <c r="I18" s="5">
        <v>44616</v>
      </c>
    </row>
    <row r="19" spans="1:9" ht="51.75">
      <c r="A19" s="4">
        <v>17</v>
      </c>
      <c r="B19" s="2" t="str">
        <f>HYPERLINK("https://my.zakupki.prom.ua/remote/dispatcher/state_purchase_view/35516160", "UA-2022-02-25-000998-a")</f>
        <v>UA-2022-02-25-000998-a</v>
      </c>
      <c r="C19" s="7" t="s">
        <v>74</v>
      </c>
      <c r="D19" s="7" t="s">
        <v>51</v>
      </c>
      <c r="E19" s="1" t="s">
        <v>30</v>
      </c>
      <c r="F19" s="7" t="s">
        <v>67</v>
      </c>
      <c r="G19" s="1" t="s">
        <v>21</v>
      </c>
      <c r="H19" s="1" t="s">
        <v>36</v>
      </c>
      <c r="I19" s="5">
        <v>44616</v>
      </c>
    </row>
    <row r="20" spans="1:9" ht="77.25">
      <c r="A20" s="4">
        <v>18</v>
      </c>
      <c r="B20" s="2" t="str">
        <f>HYPERLINK("https://my.zakupki.prom.ua/remote/dispatcher/state_purchase_view/35514238", "UA-2022-02-25-000404-a")</f>
        <v>UA-2022-02-25-000404-a</v>
      </c>
      <c r="C20" s="7" t="s">
        <v>61</v>
      </c>
      <c r="D20" s="7" t="s">
        <v>51</v>
      </c>
      <c r="E20" s="1" t="s">
        <v>30</v>
      </c>
      <c r="F20" s="7" t="s">
        <v>44</v>
      </c>
      <c r="G20" s="1" t="s">
        <v>19</v>
      </c>
      <c r="H20" s="1" t="s">
        <v>23</v>
      </c>
      <c r="I20" s="5">
        <v>44616</v>
      </c>
    </row>
    <row r="21" spans="1:9" ht="64.5">
      <c r="A21" s="4">
        <v>19</v>
      </c>
      <c r="B21" s="2" t="str">
        <f>HYPERLINK("https://my.zakupki.prom.ua/remote/dispatcher/state_purchase_view/35005148", "UA-2022-02-09-011145-b")</f>
        <v>UA-2022-02-09-011145-b</v>
      </c>
      <c r="C21" s="7" t="s">
        <v>76</v>
      </c>
      <c r="D21" s="7" t="s">
        <v>51</v>
      </c>
      <c r="E21" s="1" t="s">
        <v>30</v>
      </c>
      <c r="F21" s="7" t="s">
        <v>67</v>
      </c>
      <c r="G21" s="1" t="s">
        <v>21</v>
      </c>
      <c r="H21" s="1" t="s">
        <v>8</v>
      </c>
      <c r="I21" s="5">
        <v>44601</v>
      </c>
    </row>
    <row r="22" spans="1:9" ht="102.75">
      <c r="A22" s="4">
        <v>20</v>
      </c>
      <c r="B22" s="2" t="str">
        <f>HYPERLINK("https://my.zakupki.prom.ua/remote/dispatcher/state_purchase_view/34930464", "UA-2022-02-08-003234-b")</f>
        <v>UA-2022-02-08-003234-b</v>
      </c>
      <c r="C22" s="7" t="s">
        <v>1</v>
      </c>
      <c r="D22" s="7" t="s">
        <v>51</v>
      </c>
      <c r="E22" s="1" t="s">
        <v>30</v>
      </c>
      <c r="F22" s="7" t="s">
        <v>48</v>
      </c>
      <c r="G22" s="1" t="s">
        <v>34</v>
      </c>
      <c r="H22" s="1" t="s">
        <v>40</v>
      </c>
      <c r="I22" s="5">
        <v>44600</v>
      </c>
    </row>
    <row r="23" spans="1:9" ht="141">
      <c r="A23" s="4">
        <v>21</v>
      </c>
      <c r="B23" s="2" t="str">
        <f>HYPERLINK("https://my.zakupki.prom.ua/remote/dispatcher/state_purchase_view/34135723", "UA-2022-01-17-007748-a")</f>
        <v>UA-2022-01-17-007748-a</v>
      </c>
      <c r="C23" s="7" t="s">
        <v>79</v>
      </c>
      <c r="D23" s="7" t="s">
        <v>51</v>
      </c>
      <c r="E23" s="1" t="s">
        <v>30</v>
      </c>
      <c r="F23" s="7" t="s">
        <v>16</v>
      </c>
      <c r="G23" s="1" t="s">
        <v>31</v>
      </c>
      <c r="H23" s="1" t="s">
        <v>22</v>
      </c>
      <c r="I23" s="5">
        <v>44578</v>
      </c>
    </row>
    <row r="24" spans="1:9" ht="39">
      <c r="A24" s="4">
        <v>22</v>
      </c>
      <c r="B24" s="2" t="str">
        <f>HYPERLINK("https://my.zakupki.prom.ua/remote/dispatcher/state_purchase_view/34056500", "UA-2022-01-13-003521-a")</f>
        <v>UA-2022-01-13-003521-a</v>
      </c>
      <c r="C24" s="7" t="s">
        <v>78</v>
      </c>
      <c r="D24" s="7" t="s">
        <v>51</v>
      </c>
      <c r="E24" s="1" t="s">
        <v>30</v>
      </c>
      <c r="F24" s="7" t="s">
        <v>56</v>
      </c>
      <c r="G24" s="1" t="s">
        <v>18</v>
      </c>
      <c r="H24" s="1" t="s">
        <v>11</v>
      </c>
      <c r="I24" s="5">
        <v>44574</v>
      </c>
    </row>
    <row r="25" spans="1:9" ht="64.5">
      <c r="A25" s="4">
        <v>23</v>
      </c>
      <c r="B25" s="2" t="str">
        <f>HYPERLINK("https://my.zakupki.prom.ua/remote/dispatcher/state_purchase_view/33961529", "UA-2022-01-06-002090-c")</f>
        <v>UA-2022-01-06-002090-c</v>
      </c>
      <c r="C25" s="7" t="s">
        <v>45</v>
      </c>
      <c r="D25" s="7" t="s">
        <v>51</v>
      </c>
      <c r="E25" s="1" t="s">
        <v>30</v>
      </c>
      <c r="F25" s="7" t="s">
        <v>48</v>
      </c>
      <c r="G25" s="1" t="s">
        <v>34</v>
      </c>
      <c r="H25" s="1" t="s">
        <v>10</v>
      </c>
      <c r="I25" s="5">
        <v>44567</v>
      </c>
    </row>
    <row r="26" spans="1:9" ht="64.5">
      <c r="A26" s="4">
        <v>24</v>
      </c>
      <c r="B26" s="2" t="str">
        <f>HYPERLINK("https://my.zakupki.prom.ua/remote/dispatcher/state_purchase_view/33955831", "UA-2022-01-06-000140-c")</f>
        <v>UA-2022-01-06-000140-c</v>
      </c>
      <c r="C26" s="7" t="s">
        <v>73</v>
      </c>
      <c r="D26" s="7" t="s">
        <v>51</v>
      </c>
      <c r="E26" s="1" t="s">
        <v>30</v>
      </c>
      <c r="F26" s="7" t="s">
        <v>65</v>
      </c>
      <c r="G26" s="1" t="s">
        <v>35</v>
      </c>
      <c r="H26" s="1" t="s">
        <v>15</v>
      </c>
      <c r="I26" s="5">
        <v>44565</v>
      </c>
    </row>
    <row r="27" spans="1:9" ht="51.75">
      <c r="A27" s="4">
        <v>25</v>
      </c>
      <c r="B27" s="2" t="str">
        <f>HYPERLINK("https://my.zakupki.prom.ua/remote/dispatcher/state_purchase_view/33920733", "UA-2022-01-04-000457-c")</f>
        <v>UA-2022-01-04-000457-c</v>
      </c>
      <c r="C27" s="7" t="s">
        <v>2</v>
      </c>
      <c r="D27" s="7" t="s">
        <v>51</v>
      </c>
      <c r="E27" s="1" t="s">
        <v>30</v>
      </c>
      <c r="F27" s="7" t="s">
        <v>54</v>
      </c>
      <c r="G27" s="1" t="s">
        <v>3</v>
      </c>
      <c r="H27" s="1" t="s">
        <v>86</v>
      </c>
      <c r="I27" s="5">
        <v>44565</v>
      </c>
    </row>
  </sheetData>
  <autoFilter ref="A2:I27"/>
  <hyperlinks>
    <hyperlink ref="B3" r:id="rId1" display="https://my.zakupki.prom.ua/remote/dispatcher/state_purchase_view/35942207"/>
    <hyperlink ref="B4" r:id="rId2" display="https://my.zakupki.prom.ua/remote/dispatcher/state_purchase_view/35942089"/>
    <hyperlink ref="B5" r:id="rId3" display="https://my.zakupki.prom.ua/remote/dispatcher/state_purchase_view/35847924"/>
    <hyperlink ref="B6" r:id="rId4" display="https://my.zakupki.prom.ua/remote/dispatcher/state_purchase_view/35829563"/>
    <hyperlink ref="B7" r:id="rId5" display="https://my.zakupki.prom.ua/remote/dispatcher/state_purchase_view/35811504"/>
    <hyperlink ref="B8" r:id="rId6" display="https://my.zakupki.prom.ua/remote/dispatcher/state_purchase_view/35795587"/>
    <hyperlink ref="B9" r:id="rId7" display="https://my.zakupki.prom.ua/remote/dispatcher/state_purchase_view/35761890"/>
    <hyperlink ref="B10" r:id="rId8" display="https://my.zakupki.prom.ua/remote/dispatcher/state_purchase_view/35710717"/>
    <hyperlink ref="B11" r:id="rId9" display="https://my.zakupki.prom.ua/remote/dispatcher/state_purchase_view/35659843"/>
    <hyperlink ref="B12" r:id="rId10" display="https://my.zakupki.prom.ua/remote/dispatcher/state_purchase_view/35639266"/>
    <hyperlink ref="B13" r:id="rId11" display="https://my.zakupki.prom.ua/remote/dispatcher/state_purchase_view/35542759"/>
    <hyperlink ref="B14" r:id="rId12" display="https://my.zakupki.prom.ua/remote/dispatcher/state_purchase_view/35542577"/>
    <hyperlink ref="B15" r:id="rId13" display="https://my.zakupki.prom.ua/remote/dispatcher/state_purchase_view/35542301"/>
    <hyperlink ref="B16" r:id="rId14" display="https://my.zakupki.prom.ua/remote/dispatcher/state_purchase_view/35542088"/>
    <hyperlink ref="B17" r:id="rId15" display="https://my.zakupki.prom.ua/remote/dispatcher/state_purchase_view/35541622"/>
    <hyperlink ref="B18" r:id="rId16" display="https://my.zakupki.prom.ua/remote/dispatcher/state_purchase_view/35516891"/>
    <hyperlink ref="B19" r:id="rId17" display="https://my.zakupki.prom.ua/remote/dispatcher/state_purchase_view/35516160"/>
    <hyperlink ref="B20" r:id="rId18" display="https://my.zakupki.prom.ua/remote/dispatcher/state_purchase_view/35514238"/>
    <hyperlink ref="B21" r:id="rId19" display="https://my.zakupki.prom.ua/remote/dispatcher/state_purchase_view/35005148"/>
    <hyperlink ref="B22" r:id="rId20" display="https://my.zakupki.prom.ua/remote/dispatcher/state_purchase_view/34930464"/>
    <hyperlink ref="B23" r:id="rId21" display="https://my.zakupki.prom.ua/remote/dispatcher/state_purchase_view/34135723"/>
    <hyperlink ref="B24" r:id="rId22" display="https://my.zakupki.prom.ua/remote/dispatcher/state_purchase_view/34056500"/>
    <hyperlink ref="B25" r:id="rId23" display="https://my.zakupki.prom.ua/remote/dispatcher/state_purchase_view/33961529"/>
    <hyperlink ref="B26" r:id="rId24" display="https://my.zakupki.prom.ua/remote/dispatcher/state_purchase_view/33955831"/>
    <hyperlink ref="B27" r:id="rId25" display="https://my.zakupki.prom.ua/remote/dispatcher/state_purchase_view/3392073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2022-09-20T13:35:43Z</dcterms:created>
  <dcterms:modified xsi:type="dcterms:W3CDTF">2022-09-20T10:43:56Z</dcterms:modified>
  <cp:category/>
</cp:coreProperties>
</file>