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57F03E06-F239-467F-8E29-3E945963E1A0}" xr6:coauthVersionLast="47" xr6:coauthVersionMax="47" xr10:uidLastSave="{00000000-0000-0000-0000-000000000000}"/>
  <bookViews>
    <workbookView xWindow="-108" yWindow="-108" windowWidth="16608" windowHeight="8832" firstSheet="13" activeTab="15" xr2:uid="{00000000-000D-0000-FFFF-FFFF00000000}"/>
  </bookViews>
  <sheets>
    <sheet name="Щебінь 5х10" sheetId="1" r:id="rId1"/>
    <sheet name="Щебінь 5х20" sheetId="2" r:id="rId2"/>
    <sheet name="Щебінь10х20" sheetId="3" r:id="rId3"/>
    <sheet name="Відсів 1 категорія" sheetId="4" r:id="rId4"/>
    <sheet name="Відсів 2 категорія" sheetId="5" r:id="rId5"/>
    <sheet name="Щебінь 20х40" sheetId="6" r:id="rId6"/>
    <sheet name="Щебінь20х60" sheetId="7" r:id="rId7"/>
    <sheet name="Камінь бутовий" sheetId="8" r:id="rId8"/>
    <sheet name="Камінь негабарит" sheetId="9" r:id="rId9"/>
    <sheet name="Бруківка" sheetId="10" r:id="rId10"/>
    <sheet name="Суміш С-5" sheetId="11" r:id="rId11"/>
    <sheet name="Суміш С-7" sheetId="12" r:id="rId12"/>
    <sheet name="Суміш С-8" sheetId="13" r:id="rId13"/>
    <sheet name="Суміш ЩПС" sheetId="14" r:id="rId14"/>
    <sheet name="Скельні розк. породи" sheetId="15" r:id="rId15"/>
    <sheet name="Пухкі розкривні породи" sheetId="16" r:id="rId16"/>
  </sheets>
  <externalReferences>
    <externalReference r:id="rId17"/>
    <externalReference r:id="rId18"/>
    <externalReference r:id="rId19"/>
  </externalReferences>
  <calcPr calcId="191029"/>
</workbook>
</file>

<file path=xl/calcChain.xml><?xml version="1.0" encoding="utf-8"?>
<calcChain xmlns="http://schemas.openxmlformats.org/spreadsheetml/2006/main">
  <c r="D20" i="16" l="1"/>
  <c r="D24" i="16" s="1"/>
  <c r="D19" i="15"/>
  <c r="D20" i="15" s="1"/>
  <c r="D24" i="15" s="1"/>
  <c r="D22" i="14"/>
  <c r="D21" i="14"/>
  <c r="D19" i="14"/>
  <c r="D15" i="14"/>
  <c r="D20" i="14" s="1"/>
  <c r="D24" i="14" s="1"/>
  <c r="D20" i="13"/>
  <c r="D24" i="13" s="1"/>
  <c r="D20" i="12"/>
  <c r="D24" i="12" s="1"/>
  <c r="D20" i="11"/>
  <c r="D24" i="11" s="1"/>
  <c r="D22" i="10"/>
  <c r="D21" i="10"/>
  <c r="D19" i="10"/>
  <c r="D18" i="10"/>
  <c r="D17" i="10"/>
  <c r="D16" i="10"/>
  <c r="D15" i="10"/>
  <c r="D14" i="10"/>
  <c r="D13" i="10"/>
  <c r="D12" i="10"/>
  <c r="D11" i="10"/>
  <c r="D21" i="9"/>
  <c r="D18" i="9"/>
  <c r="D20" i="9" s="1"/>
  <c r="D24" i="9" s="1"/>
  <c r="D20" i="8"/>
  <c r="D24" i="8" s="1"/>
  <c r="D25" i="8" s="1"/>
  <c r="D20" i="7"/>
  <c r="D24" i="7" s="1"/>
  <c r="D20" i="6"/>
  <c r="D24" i="6" s="1"/>
  <c r="D25" i="6" s="1"/>
  <c r="D22" i="5"/>
  <c r="D21" i="5"/>
  <c r="D19" i="5"/>
  <c r="D18" i="5"/>
  <c r="D17" i="5"/>
  <c r="D16" i="5"/>
  <c r="D15" i="5"/>
  <c r="D14" i="5"/>
  <c r="D13" i="5"/>
  <c r="D12" i="5"/>
  <c r="D11" i="5"/>
  <c r="D20" i="4"/>
  <c r="D21" i="4" s="1"/>
  <c r="D25" i="4" s="1"/>
  <c r="D27" i="4" s="1"/>
  <c r="D18" i="3"/>
  <c r="D20" i="3" s="1"/>
  <c r="D24" i="3" s="1"/>
  <c r="D19" i="2"/>
  <c r="D20" i="2" s="1"/>
  <c r="D24" i="2" s="1"/>
  <c r="D26" i="2" s="1"/>
  <c r="D28" i="2" s="1"/>
  <c r="D20" i="1"/>
  <c r="D24" i="1" s="1"/>
  <c r="D20" i="5" l="1"/>
  <c r="D24" i="5" s="1"/>
  <c r="D20" i="10"/>
  <c r="D24" i="10" s="1"/>
  <c r="D25" i="16"/>
  <c r="D26" i="16" s="1"/>
  <c r="D25" i="15"/>
  <c r="D26" i="15" s="1"/>
  <c r="D25" i="14"/>
  <c r="D26" i="14" s="1"/>
  <c r="D25" i="13"/>
  <c r="D26" i="13" s="1"/>
  <c r="D25" i="12"/>
  <c r="D26" i="12" s="1"/>
  <c r="D25" i="11"/>
  <c r="D26" i="11" s="1"/>
  <c r="D25" i="10"/>
  <c r="D26" i="10" s="1"/>
  <c r="D25" i="9"/>
  <c r="D26" i="9" s="1"/>
  <c r="D26" i="8"/>
  <c r="D27" i="8" s="1"/>
  <c r="D25" i="7"/>
  <c r="D26" i="7" s="1"/>
  <c r="D26" i="6"/>
  <c r="D25" i="5"/>
  <c r="D26" i="5" s="1"/>
  <c r="D28" i="4"/>
  <c r="D29" i="4" s="1"/>
  <c r="D25" i="3"/>
  <c r="D26" i="3" s="1"/>
  <c r="D25" i="1"/>
  <c r="D26" i="1" s="1"/>
  <c r="D27" i="16" l="1"/>
  <c r="D27" i="15"/>
  <c r="D28" i="15" s="1"/>
  <c r="D27" i="14"/>
  <c r="D28" i="14" s="1"/>
  <c r="D27" i="13"/>
  <c r="D28" i="13" s="1"/>
  <c r="D27" i="12"/>
  <c r="D28" i="12" s="1"/>
  <c r="D27" i="11"/>
  <c r="D28" i="11" s="1"/>
  <c r="D27" i="10"/>
  <c r="D28" i="10" s="1"/>
  <c r="D27" i="9"/>
  <c r="D28" i="9" s="1"/>
  <c r="D27" i="7"/>
  <c r="D28" i="7" s="1"/>
  <c r="D27" i="6"/>
  <c r="D28" i="6"/>
  <c r="D27" i="5"/>
  <c r="D28" i="5" s="1"/>
  <c r="D27" i="3"/>
  <c r="D28" i="3" s="1"/>
  <c r="D27" i="1"/>
  <c r="D28" i="1" s="1"/>
</calcChain>
</file>

<file path=xl/sharedStrings.xml><?xml version="1.0" encoding="utf-8"?>
<sst xmlns="http://schemas.openxmlformats.org/spreadsheetml/2006/main" count="480" uniqueCount="85">
  <si>
    <t>ЗАТВЕРДЖУЮ</t>
  </si>
  <si>
    <t xml:space="preserve">Директор КП " Мукачівського  кар'єроуправління" </t>
  </si>
  <si>
    <t>__________________Ю.О. Годя</t>
  </si>
  <si>
    <t>"15" березня 2022 року</t>
  </si>
  <si>
    <t xml:space="preserve"> КАЛЬКУЛЯЦІЯ
вартості виготовлення 1 м³ щебеню щільного природного для будівельних матеріалів, виробів та конструкцій та робіт  фракції понад  5 до 10 мм 
Мукачівським кар’єроуправлінням </t>
  </si>
  <si>
    <t>№</t>
  </si>
  <si>
    <t>Статті витрат</t>
  </si>
  <si>
    <t>Сума, грн.</t>
  </si>
  <si>
    <t>Сировина та матеріали</t>
  </si>
  <si>
    <t xml:space="preserve">Купівельні матеріали та комплектуючі вироби </t>
  </si>
  <si>
    <t>Паливо та електроенергія</t>
  </si>
  <si>
    <t>Основна заробітна плата</t>
  </si>
  <si>
    <t>Додаткова заробітна плата</t>
  </si>
  <si>
    <t>Відрахування на соцстрахування (22%)</t>
  </si>
  <si>
    <t>Витрати на утримання та експлуатацію устаткування</t>
  </si>
  <si>
    <t xml:space="preserve">Загальновиробничі витрати </t>
  </si>
  <si>
    <t>Інші виробничі витрати</t>
  </si>
  <si>
    <t>Виробнича собівартість</t>
  </si>
  <si>
    <t>Адмінвитрати</t>
  </si>
  <si>
    <t>Витрати на збут</t>
  </si>
  <si>
    <t>в т.ч. витрати по Тех ПД</t>
  </si>
  <si>
    <t>Повна собівартість</t>
  </si>
  <si>
    <t>рентабельність 12 %</t>
  </si>
  <si>
    <t>Ціна безПДВ, грн. за 1м. Куб.</t>
  </si>
  <si>
    <t>ПДВ</t>
  </si>
  <si>
    <t>Ціна з врахуванням ПДВ, грн.за 1м.куб.</t>
  </si>
  <si>
    <t xml:space="preserve"> Головний  бухгалтер  __________    Л. М. Чорій </t>
  </si>
  <si>
    <t>Бухгалтер                    ___________    Г.К. Гопко</t>
  </si>
  <si>
    <t>виконавець                ________           О.В. Віщак</t>
  </si>
  <si>
    <t xml:space="preserve">Директор  КП " Мукачівського  кар'єроуправління" </t>
  </si>
  <si>
    <t>"15"  березня  2022 року</t>
  </si>
  <si>
    <t xml:space="preserve"> КАЛЬКУЛЯЦІЯ
вартості виготовлення 1 м³ щебеню щільного природного для будівельних матеріалів, виробів та конструкцій та робіт  фракції  понад 5 до 20 мм 
Мукачівським кар’єроуправлінням </t>
  </si>
  <si>
    <t xml:space="preserve">Директор КП  "Мукачівське кар’єроуправління"  </t>
  </si>
  <si>
    <t>__________________ Ю.О. Годя</t>
  </si>
  <si>
    <t xml:space="preserve"> КАЛЬКУЛЯЦІЯ
вартості виготовлення 1 м³ щебеню щільного природного для будівельних матеріалів, виробів та конструкцій та робіт  фракції 10 до 20 мм 
Мукачівським кар’єроуправлінням </t>
  </si>
  <si>
    <t>Паливо та енергія на технологічні цілі</t>
  </si>
  <si>
    <t>Ціна без ПДВ, грн. за 1м.куб.</t>
  </si>
  <si>
    <t>Ціна з врахуванням ПДВ, грн.за 1м. куб.</t>
  </si>
  <si>
    <t xml:space="preserve"> Головний бухгалтер     __________    Л.М. Чорій </t>
  </si>
  <si>
    <r>
      <t xml:space="preserve"> Бухгалтер               ______</t>
    </r>
    <r>
      <rPr>
        <i/>
        <u/>
        <sz val="12"/>
        <rFont val="Times New Roman"/>
        <family val="1"/>
        <charset val="204"/>
      </rPr>
      <t xml:space="preserve">         </t>
    </r>
    <r>
      <rPr>
        <sz val="12"/>
        <rFont val="Times New Roman"/>
        <family val="1"/>
        <charset val="204"/>
      </rPr>
      <t xml:space="preserve">          Г.К. Гопко</t>
    </r>
  </si>
  <si>
    <t>Директор КП "Мукачівське   кар'єроуправління"</t>
  </si>
  <si>
    <t>_____________________ Ю.О. Годя</t>
  </si>
  <si>
    <t xml:space="preserve"> КАЛЬКУЛЯЦІЯ
вартості виготовлення 1 м³  Піску із відсіву дробленням вивержених гірничих порід, фракції понад 0 мм до 5 мм (1 категорія)                                                                     Мукачівським кар’єроуправлінням</t>
  </si>
  <si>
    <t>рентабельність 12%</t>
  </si>
  <si>
    <t xml:space="preserve">Гголовний бухгалтер     __________    Л.М. Чорій </t>
  </si>
  <si>
    <t xml:space="preserve"> Бухгалтер   __________                   Г.К. Гопко</t>
  </si>
  <si>
    <t>Головний інженер КП "Мукачівське  кар'єроуправління"</t>
  </si>
  <si>
    <t>___________________ І.С.Кононюк</t>
  </si>
  <si>
    <r>
      <t>"26" червня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2020 року</t>
    </r>
  </si>
  <si>
    <t xml:space="preserve"> КАЛЬКУЛЯЦІЯ
вартості виготовлення 1 м³ Піску із відсіву дробленням  вивержених гірничих порід                фракції понад 0 мм до 5 мм (2 категорія)
Мукачівським кар’єроуправлінням </t>
  </si>
  <si>
    <t xml:space="preserve"> Головний бухгалтер     __________    Л. М. Чорій</t>
  </si>
  <si>
    <t xml:space="preserve">Директор  КП  "Мукачівське кар’єроуправління"  </t>
  </si>
  <si>
    <t>"15" березня  2022 року</t>
  </si>
  <si>
    <t xml:space="preserve"> КАЛЬКУЛЯЦІЯ
вартості виготовлення 1 м³ щебеню щільного природного для будівельних матеріалів, виробів та конструкцій та робіт фракції  понад 20 до 40 мм 
Мукачівським кар’єроуправлінням </t>
  </si>
  <si>
    <t>Директор  КП " Мукачівського  кар'єроуправління "</t>
  </si>
  <si>
    <t>_____________________Ю.О. Годя</t>
  </si>
  <si>
    <t xml:space="preserve"> КАЛЬКУЛЯЦІЯ
вартості виготовлення 1 м³ щебеню щільного природного для будівельних матеріалів, виробів та конструкцій та робіт  фракції 20 до 60 мм 
Мукачівським кар’єроуправлінням </t>
  </si>
  <si>
    <t xml:space="preserve"> Головний бухгалтер     __________    Л.М. Чорій</t>
  </si>
  <si>
    <t>виконавець                ________           О. В. Віщак</t>
  </si>
  <si>
    <t>Директор  КП " Мукачівського кар'єроуправління "</t>
  </si>
  <si>
    <t xml:space="preserve"> КАЛЬКУЛЯЦІЯ
вартості виготовлення 1 м³  Каменю бутового рваного з вивержених порід, розміром понад 80 мм до 500 мм
Мукачівським кар’єроуправлінням</t>
  </si>
  <si>
    <t xml:space="preserve">Директор  КП "Мукачівське  кар'єроуправління" </t>
  </si>
  <si>
    <t>__________________Ю.О.Годя</t>
  </si>
  <si>
    <r>
      <t>"15" березня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2022 року</t>
    </r>
  </si>
  <si>
    <t xml:space="preserve">КАЛЬКУЛЯЦІЯ
вартості виготовлення 1 м³ Каменю бутового рваного з вивержених порід,  розміром понад 500 мм
Мукачівським кар’єроуправлінням </t>
  </si>
  <si>
    <t>Головний інженер КП "Мукачівського управління"</t>
  </si>
  <si>
    <t>_________________І.С.Кононюк</t>
  </si>
  <si>
    <t>КАЛЬКУЛЯЦІЯ
вартості виготовлення 1 м кв Бруківки з природнього каменю
Мукачівським кар’єроуправлінням</t>
  </si>
  <si>
    <t xml:space="preserve"> КАЛЬКУЛЯЦІЯ
вартості виготовлення 1 м³ Суміші С-5 для основ дорожнього одягу, тип- щебенево -піщана з вивержених гірських порід, з номінальними розмірами зерен до 70мм
Мукачівським кар’єроуправлінням </t>
  </si>
  <si>
    <t xml:space="preserve"> КАЛЬКУЛЯЦІЯ
вартості виготовлення 1 м³ Суміші С-7 для основ дорожнього одягу, тип -щебенево-піщана з вивержених гірських порід, з номінальними розмірами зерен до 40 мм
Мукачівським кар’єроуправлінням </t>
  </si>
  <si>
    <t xml:space="preserve"> КАЛЬКУЛЯЦІЯ
вартості виготовлення 1 м³  Суміші С-8 для основ дорожнього одягу, тип- щебенево-піщана з вивержених гірських порід, з номінальними розмірами зерен до 40 мм 
Мукачівським кар’єроуправлінням </t>
  </si>
  <si>
    <t>Директор КП "Мукачівське  кар'єроуправління "</t>
  </si>
  <si>
    <t>___________________ Ю.О.Годя</t>
  </si>
  <si>
    <r>
      <t>"15" березня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2022 року</t>
    </r>
  </si>
  <si>
    <t xml:space="preserve"> КАЛЬКУЛЯЦІЯ
вартості виготовлення 1 м³ щебенево-пісчаної суміші ЩПС
Мукачівським кар’єроуправлінням </t>
  </si>
  <si>
    <t xml:space="preserve"> КАЛЬКУЛЯЦІЯ
вартості відвантаження  1 м³ скельних  розкривних порід
Мукачівським кар’єроуправлінням </t>
  </si>
  <si>
    <t>_________________Ю.О. Годя</t>
  </si>
  <si>
    <t xml:space="preserve"> КАЛЬКУЛЯЦІЯ
вартості відвантаження  1 м³ Пухких розкривних порід
Мукачівським кар’єроуправлінням</t>
  </si>
  <si>
    <t xml:space="preserve">                   </t>
  </si>
  <si>
    <t xml:space="preserve">                  </t>
  </si>
  <si>
    <t xml:space="preserve">                 </t>
  </si>
  <si>
    <t>"04" квітня 2023 року</t>
  </si>
  <si>
    <t>"04" квітня  2023 року</t>
  </si>
  <si>
    <t>Головний інженер  КП "Мукачівське   кар'єроуправління"</t>
  </si>
  <si>
    <t>___________________І. С. Кононюк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</si>
</sst>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"/>
    </font>
    <font>
      <sz val="12"/>
      <name val="Times New Roman"/>
      <family val="1"/>
      <charset val="204"/>
    </font>
    <font>
      <sz val="12"/>
      <name val="Arial"/>
    </font>
    <font>
      <u/>
      <sz val="12"/>
      <name val="Arial"/>
      <family val="2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1" applyFo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/>
    <xf numFmtId="0" fontId="2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2" fontId="7" fillId="0" borderId="4" xfId="1" applyNumberFormat="1" applyFont="1" applyBorder="1" applyAlignment="1">
      <alignment horizontal="center" vertical="center"/>
    </xf>
    <xf numFmtId="2" fontId="7" fillId="0" borderId="9" xfId="1" applyNumberFormat="1" applyFont="1" applyBorder="1" applyAlignment="1">
      <alignment horizontal="center" vertical="center"/>
    </xf>
    <xf numFmtId="4" fontId="2" fillId="0" borderId="9" xfId="1" applyNumberFormat="1" applyFont="1" applyBorder="1" applyAlignment="1">
      <alignment horizontal="center" vertical="center" wrapText="1"/>
    </xf>
    <xf numFmtId="4" fontId="7" fillId="0" borderId="9" xfId="1" applyNumberFormat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2" fontId="2" fillId="0" borderId="9" xfId="1" applyNumberFormat="1" applyFont="1" applyBorder="1" applyAlignment="1">
      <alignment horizontal="center" vertical="center" wrapText="1"/>
    </xf>
    <xf numFmtId="2" fontId="4" fillId="0" borderId="9" xfId="1" applyNumberFormat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2" fontId="2" fillId="0" borderId="11" xfId="1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0" applyFont="1" applyAlignment="1">
      <alignment wrapText="1"/>
    </xf>
    <xf numFmtId="2" fontId="5" fillId="0" borderId="0" xfId="0" applyNumberFormat="1" applyFont="1"/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 wrapText="1"/>
    </xf>
    <xf numFmtId="2" fontId="15" fillId="0" borderId="4" xfId="1" applyNumberFormat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 wrapText="1"/>
    </xf>
    <xf numFmtId="2" fontId="15" fillId="0" borderId="9" xfId="1" applyNumberFormat="1" applyFont="1" applyBorder="1" applyAlignment="1">
      <alignment horizontal="center" vertical="center"/>
    </xf>
    <xf numFmtId="4" fontId="16" fillId="0" borderId="9" xfId="1" applyNumberFormat="1" applyFont="1" applyBorder="1" applyAlignment="1">
      <alignment horizontal="center" vertical="center" wrapText="1"/>
    </xf>
    <xf numFmtId="4" fontId="15" fillId="0" borderId="9" xfId="1" applyNumberFormat="1" applyFont="1" applyBorder="1" applyAlignment="1">
      <alignment horizontal="center" vertical="center" wrapText="1"/>
    </xf>
    <xf numFmtId="2" fontId="16" fillId="0" borderId="9" xfId="1" applyNumberFormat="1" applyFont="1" applyBorder="1" applyAlignment="1">
      <alignment horizontal="center" vertical="center" wrapText="1"/>
    </xf>
    <xf numFmtId="2" fontId="13" fillId="0" borderId="9" xfId="1" applyNumberFormat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2" fontId="16" fillId="0" borderId="11" xfId="1" applyNumberFormat="1" applyFont="1" applyBorder="1" applyAlignment="1">
      <alignment horizontal="center" vertical="center" wrapText="1"/>
    </xf>
    <xf numFmtId="0" fontId="13" fillId="0" borderId="0" xfId="1" applyFont="1"/>
    <xf numFmtId="0" fontId="4" fillId="0" borderId="0" xfId="1" applyFont="1" applyAlignment="1">
      <alignment horizontal="left"/>
    </xf>
    <xf numFmtId="0" fontId="4" fillId="0" borderId="0" xfId="1" applyFont="1"/>
    <xf numFmtId="0" fontId="4" fillId="0" borderId="0" xfId="1" applyFont="1" applyAlignment="1">
      <alignment horizontal="right"/>
    </xf>
    <xf numFmtId="0" fontId="8" fillId="0" borderId="0" xfId="0" applyFont="1" applyAlignment="1">
      <alignment horizontal="left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8" xfId="0" applyFont="1" applyBorder="1"/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right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 wrapText="1"/>
    </xf>
    <xf numFmtId="0" fontId="5" fillId="0" borderId="6" xfId="0" applyFont="1" applyBorder="1"/>
    <xf numFmtId="0" fontId="2" fillId="0" borderId="0" xfId="1" applyFont="1" applyAlignment="1">
      <alignment horizontal="left" vertical="justify" wrapText="1"/>
    </xf>
    <xf numFmtId="0" fontId="2" fillId="0" borderId="0" xfId="0" applyFont="1" applyAlignment="1">
      <alignment horizontal="left" vertical="top"/>
    </xf>
    <xf numFmtId="0" fontId="4" fillId="0" borderId="0" xfId="1" applyFont="1" applyAlignment="1">
      <alignment vertical="justify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" fillId="0" borderId="8" xfId="0" applyFont="1" applyBorder="1"/>
    <xf numFmtId="0" fontId="10" fillId="0" borderId="6" xfId="0" applyFont="1" applyBorder="1"/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6" fillId="0" borderId="7" xfId="1" applyFont="1" applyBorder="1" applyAlignment="1">
      <alignment horizontal="left" vertical="center" wrapText="1"/>
    </xf>
    <xf numFmtId="0" fontId="16" fillId="0" borderId="8" xfId="1" applyFont="1" applyBorder="1" applyAlignment="1">
      <alignment horizontal="left" vertical="center" wrapText="1"/>
    </xf>
    <xf numFmtId="0" fontId="13" fillId="0" borderId="7" xfId="1" applyFont="1" applyBorder="1" applyAlignment="1">
      <alignment horizontal="left" vertical="center" wrapText="1"/>
    </xf>
    <xf numFmtId="0" fontId="13" fillId="0" borderId="8" xfId="1" applyFont="1" applyBorder="1" applyAlignment="1">
      <alignment horizontal="left" vertical="center" wrapText="1"/>
    </xf>
    <xf numFmtId="0" fontId="16" fillId="0" borderId="12" xfId="1" applyFont="1" applyBorder="1" applyAlignment="1">
      <alignment horizontal="left" vertical="center" wrapText="1"/>
    </xf>
    <xf numFmtId="0" fontId="16" fillId="0" borderId="13" xfId="1" applyFont="1" applyBorder="1" applyAlignment="1">
      <alignment horizontal="left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4" fillId="0" borderId="8" xfId="0" applyFont="1" applyBorder="1"/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5" xfId="1" applyFont="1" applyBorder="1" applyAlignment="1">
      <alignment horizontal="left" vertical="center" wrapText="1"/>
    </xf>
    <xf numFmtId="0" fontId="14" fillId="0" borderId="6" xfId="0" applyFont="1" applyBorder="1"/>
    <xf numFmtId="0" fontId="4" fillId="0" borderId="6" xfId="1" applyFont="1" applyBorder="1" applyAlignment="1">
      <alignment horizontal="left" vertical="center" wrapText="1"/>
    </xf>
  </cellXfs>
  <cellStyles count="2">
    <cellStyle name="Обычный" xfId="0" builtinId="0"/>
    <cellStyle name="Обычный_Книга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1;&#1071;%202\&#1053;&#1086;&#1074;&#1072;&#1103;%20&#1087;&#1072;&#1087;&#1082;&#1072;%20&#1082;&#1072;&#1083;&#1100;&#1082;&#1091;&#1083;&#1103;&#1094;&#1110;&#1110;%202021&#1088;\&#1056;&#1054;&#1047;&#1056;&#1040;&#1061;&#1059;&#1053;&#1054;&#1050;%20&#1050;&#1040;&#1051;&#1068;&#1050;&#1059;&#1051;&#1071;&#1062;&#1030;&#1031;%202021&#1088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1;&#1068;&#1050;&#1059;&#1051;&#1071;&#1062;&#1030;&#1031;%202020&#1088;/&#1056;&#1054;&#1047;&#1056;&#1040;&#1061;&#1059;&#1053;&#1054;&#1050;%20&#1050;&#1040;&#1051;&#1068;&#1050;&#1059;&#1051;&#1071;&#1062;&#1030;&#1031;%2001.08.18%20&#1057;&#1077;&#1088;&#1087;&#1077;&#1085;&#1100;%20-%20&#1082;&#1086;&#1087;&#1080;&#110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4;&#1042;&#1030;%20&#1056;&#1054;&#1047;&#1056;&#1040;&#1061;&#1059;&#1053;&#1054;&#1050;%20&#1050;&#1040;&#1051;&#1068;&#1050;&#1059;&#1051;&#1071;&#1062;&#1030;&#1031;%202021&#1088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х10"/>
      <sheetName val="5х20"/>
      <sheetName val="10х20"/>
      <sheetName val="20х40"/>
      <sheetName val="20х60"/>
      <sheetName val="скальний грунт"/>
      <sheetName val="відс.0,5 мм."/>
      <sheetName val="відс.ІІ кат."/>
      <sheetName val="щеб.відх."/>
      <sheetName val="кам.бут."/>
      <sheetName val="кам.нег."/>
      <sheetName val="40х70"/>
      <sheetName val="СумішС-5"/>
      <sheetName val="Суміш С-7,С-8"/>
      <sheetName val="шашка "/>
      <sheetName val="відходи гірських порід"/>
      <sheetName val="розшифровка"/>
      <sheetName val="З.П.робітників "/>
      <sheetName val="З.П.АУ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8">
          <cell r="K8">
            <v>65.869114623570894</v>
          </cell>
          <cell r="Y8">
            <v>33.901525604236397</v>
          </cell>
          <cell r="AG8">
            <v>11.185792148071402</v>
          </cell>
        </row>
        <row r="116">
          <cell r="Y116">
            <v>10.340726953104804</v>
          </cell>
          <cell r="AG116">
            <v>7.8269309038539818</v>
          </cell>
        </row>
        <row r="118">
          <cell r="Y118">
            <v>35.233112597128255</v>
          </cell>
          <cell r="AG118">
            <v>38.29917531002453</v>
          </cell>
        </row>
        <row r="121">
          <cell r="Y121">
            <v>104.58324460361152</v>
          </cell>
          <cell r="AG121">
            <v>170.21425277376267</v>
          </cell>
        </row>
        <row r="142">
          <cell r="Y142">
            <v>31.156692099607142</v>
          </cell>
          <cell r="AG142">
            <v>0</v>
          </cell>
        </row>
        <row r="156">
          <cell r="Y156">
            <v>29.862786074708104</v>
          </cell>
          <cell r="AG156">
            <v>37.447135610227789</v>
          </cell>
        </row>
        <row r="158">
          <cell r="Y158">
            <v>2.2250837523907965</v>
          </cell>
          <cell r="AG158">
            <v>3.5293410793650795</v>
          </cell>
        </row>
        <row r="166">
          <cell r="O166">
            <v>21.70600722789116</v>
          </cell>
          <cell r="Y166">
            <v>12.464724415249549</v>
          </cell>
          <cell r="AE166">
            <v>9.8916427834291607</v>
          </cell>
          <cell r="AG166">
            <v>12.704285944440549</v>
          </cell>
        </row>
        <row r="180">
          <cell r="M180">
            <v>2.1433429333333333E-3</v>
          </cell>
          <cell r="W180">
            <v>0.93333333333333346</v>
          </cell>
          <cell r="Y180">
            <v>0.28888888888888892</v>
          </cell>
          <cell r="AG180">
            <v>0.77133333333333343</v>
          </cell>
        </row>
        <row r="182">
          <cell r="Y182">
            <v>3.0389623333286133</v>
          </cell>
          <cell r="AE182">
            <v>9.3389568941696588</v>
          </cell>
          <cell r="AG182">
            <v>8.2545396825396811</v>
          </cell>
        </row>
        <row r="201">
          <cell r="Y201">
            <v>4.762692038713805</v>
          </cell>
          <cell r="AG201">
            <v>13.339980876113842</v>
          </cell>
        </row>
      </sheetData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х10"/>
      <sheetName val="10х20"/>
      <sheetName val="20х40"/>
      <sheetName val="20х60"/>
      <sheetName val="скальний грунт"/>
      <sheetName val="відс.0,5 мм."/>
      <sheetName val="відс.ІІ кат."/>
      <sheetName val="щеб.відх."/>
      <sheetName val="кам.бут."/>
      <sheetName val="кам.нег."/>
      <sheetName val="шашка "/>
      <sheetName val="відходи гірських порід"/>
      <sheetName val="розшифровка"/>
      <sheetName val="З.П.робітників "/>
      <sheetName val="З.П.АУ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Y8">
            <v>24.016806126984136</v>
          </cell>
        </row>
        <row r="137">
          <cell r="Y137">
            <v>16.921151164021165</v>
          </cell>
        </row>
        <row r="175">
          <cell r="Y175">
            <v>2.9035714285714289</v>
          </cell>
        </row>
        <row r="177">
          <cell r="Y177">
            <v>1.0832744791666669</v>
          </cell>
        </row>
        <row r="196">
          <cell r="Y196">
            <v>1.6499392658730163</v>
          </cell>
        </row>
      </sheetData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х10"/>
      <sheetName val="5х20"/>
      <sheetName val="10х20"/>
      <sheetName val="20х40"/>
      <sheetName val="20х60"/>
      <sheetName val="скальний грунт"/>
      <sheetName val="відс.0,5 мм."/>
      <sheetName val="відс.ІІ кат."/>
      <sheetName val="щеб.відх."/>
      <sheetName val="кам.бут."/>
      <sheetName val="кам.нег."/>
      <sheetName val="40х70"/>
      <sheetName val="СумішС-5"/>
      <sheetName val="Суміш С-7,С-8"/>
      <sheetName val="шашка "/>
      <sheetName val="відходи гірських порід"/>
      <sheetName val="розшифровка"/>
      <sheetName val="З.П.робітників "/>
      <sheetName val="З.П.АУ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80">
          <cell r="U180">
            <v>0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opLeftCell="A22" workbookViewId="0">
      <selection activeCell="F10" sqref="F10"/>
    </sheetView>
  </sheetViews>
  <sheetFormatPr defaultColWidth="9.109375" defaultRowHeight="15.6" x14ac:dyDescent="0.3"/>
  <cols>
    <col min="1" max="1" width="5.109375" style="2" customWidth="1"/>
    <col min="2" max="2" width="46.109375" style="2" customWidth="1"/>
    <col min="3" max="3" width="37.5546875" style="5" customWidth="1"/>
    <col min="4" max="4" width="12.6640625" style="5" customWidth="1"/>
    <col min="5" max="256" width="9.109375" style="2"/>
    <col min="257" max="257" width="5.109375" style="2" customWidth="1"/>
    <col min="258" max="258" width="46.109375" style="2" customWidth="1"/>
    <col min="259" max="259" width="37.5546875" style="2" customWidth="1"/>
    <col min="260" max="260" width="12.6640625" style="2" customWidth="1"/>
    <col min="261" max="512" width="9.109375" style="2"/>
    <col min="513" max="513" width="5.109375" style="2" customWidth="1"/>
    <col min="514" max="514" width="46.109375" style="2" customWidth="1"/>
    <col min="515" max="515" width="37.5546875" style="2" customWidth="1"/>
    <col min="516" max="516" width="12.6640625" style="2" customWidth="1"/>
    <col min="517" max="768" width="9.109375" style="2"/>
    <col min="769" max="769" width="5.109375" style="2" customWidth="1"/>
    <col min="770" max="770" width="46.109375" style="2" customWidth="1"/>
    <col min="771" max="771" width="37.5546875" style="2" customWidth="1"/>
    <col min="772" max="772" width="12.6640625" style="2" customWidth="1"/>
    <col min="773" max="1024" width="9.109375" style="2"/>
    <col min="1025" max="1025" width="5.109375" style="2" customWidth="1"/>
    <col min="1026" max="1026" width="46.109375" style="2" customWidth="1"/>
    <col min="1027" max="1027" width="37.5546875" style="2" customWidth="1"/>
    <col min="1028" max="1028" width="12.6640625" style="2" customWidth="1"/>
    <col min="1029" max="1280" width="9.109375" style="2"/>
    <col min="1281" max="1281" width="5.109375" style="2" customWidth="1"/>
    <col min="1282" max="1282" width="46.109375" style="2" customWidth="1"/>
    <col min="1283" max="1283" width="37.5546875" style="2" customWidth="1"/>
    <col min="1284" max="1284" width="12.6640625" style="2" customWidth="1"/>
    <col min="1285" max="1536" width="9.109375" style="2"/>
    <col min="1537" max="1537" width="5.109375" style="2" customWidth="1"/>
    <col min="1538" max="1538" width="46.109375" style="2" customWidth="1"/>
    <col min="1539" max="1539" width="37.5546875" style="2" customWidth="1"/>
    <col min="1540" max="1540" width="12.6640625" style="2" customWidth="1"/>
    <col min="1541" max="1792" width="9.109375" style="2"/>
    <col min="1793" max="1793" width="5.109375" style="2" customWidth="1"/>
    <col min="1794" max="1794" width="46.109375" style="2" customWidth="1"/>
    <col min="1795" max="1795" width="37.5546875" style="2" customWidth="1"/>
    <col min="1796" max="1796" width="12.6640625" style="2" customWidth="1"/>
    <col min="1797" max="2048" width="9.109375" style="2"/>
    <col min="2049" max="2049" width="5.109375" style="2" customWidth="1"/>
    <col min="2050" max="2050" width="46.109375" style="2" customWidth="1"/>
    <col min="2051" max="2051" width="37.5546875" style="2" customWidth="1"/>
    <col min="2052" max="2052" width="12.6640625" style="2" customWidth="1"/>
    <col min="2053" max="2304" width="9.109375" style="2"/>
    <col min="2305" max="2305" width="5.109375" style="2" customWidth="1"/>
    <col min="2306" max="2306" width="46.109375" style="2" customWidth="1"/>
    <col min="2307" max="2307" width="37.5546875" style="2" customWidth="1"/>
    <col min="2308" max="2308" width="12.6640625" style="2" customWidth="1"/>
    <col min="2309" max="2560" width="9.109375" style="2"/>
    <col min="2561" max="2561" width="5.109375" style="2" customWidth="1"/>
    <col min="2562" max="2562" width="46.109375" style="2" customWidth="1"/>
    <col min="2563" max="2563" width="37.5546875" style="2" customWidth="1"/>
    <col min="2564" max="2564" width="12.6640625" style="2" customWidth="1"/>
    <col min="2565" max="2816" width="9.109375" style="2"/>
    <col min="2817" max="2817" width="5.109375" style="2" customWidth="1"/>
    <col min="2818" max="2818" width="46.109375" style="2" customWidth="1"/>
    <col min="2819" max="2819" width="37.5546875" style="2" customWidth="1"/>
    <col min="2820" max="2820" width="12.6640625" style="2" customWidth="1"/>
    <col min="2821" max="3072" width="9.109375" style="2"/>
    <col min="3073" max="3073" width="5.109375" style="2" customWidth="1"/>
    <col min="3074" max="3074" width="46.109375" style="2" customWidth="1"/>
    <col min="3075" max="3075" width="37.5546875" style="2" customWidth="1"/>
    <col min="3076" max="3076" width="12.6640625" style="2" customWidth="1"/>
    <col min="3077" max="3328" width="9.109375" style="2"/>
    <col min="3329" max="3329" width="5.109375" style="2" customWidth="1"/>
    <col min="3330" max="3330" width="46.109375" style="2" customWidth="1"/>
    <col min="3331" max="3331" width="37.5546875" style="2" customWidth="1"/>
    <col min="3332" max="3332" width="12.6640625" style="2" customWidth="1"/>
    <col min="3333" max="3584" width="9.109375" style="2"/>
    <col min="3585" max="3585" width="5.109375" style="2" customWidth="1"/>
    <col min="3586" max="3586" width="46.109375" style="2" customWidth="1"/>
    <col min="3587" max="3587" width="37.5546875" style="2" customWidth="1"/>
    <col min="3588" max="3588" width="12.6640625" style="2" customWidth="1"/>
    <col min="3589" max="3840" width="9.109375" style="2"/>
    <col min="3841" max="3841" width="5.109375" style="2" customWidth="1"/>
    <col min="3842" max="3842" width="46.109375" style="2" customWidth="1"/>
    <col min="3843" max="3843" width="37.5546875" style="2" customWidth="1"/>
    <col min="3844" max="3844" width="12.6640625" style="2" customWidth="1"/>
    <col min="3845" max="4096" width="9.109375" style="2"/>
    <col min="4097" max="4097" width="5.109375" style="2" customWidth="1"/>
    <col min="4098" max="4098" width="46.109375" style="2" customWidth="1"/>
    <col min="4099" max="4099" width="37.5546875" style="2" customWidth="1"/>
    <col min="4100" max="4100" width="12.6640625" style="2" customWidth="1"/>
    <col min="4101" max="4352" width="9.109375" style="2"/>
    <col min="4353" max="4353" width="5.109375" style="2" customWidth="1"/>
    <col min="4354" max="4354" width="46.109375" style="2" customWidth="1"/>
    <col min="4355" max="4355" width="37.5546875" style="2" customWidth="1"/>
    <col min="4356" max="4356" width="12.6640625" style="2" customWidth="1"/>
    <col min="4357" max="4608" width="9.109375" style="2"/>
    <col min="4609" max="4609" width="5.109375" style="2" customWidth="1"/>
    <col min="4610" max="4610" width="46.109375" style="2" customWidth="1"/>
    <col min="4611" max="4611" width="37.5546875" style="2" customWidth="1"/>
    <col min="4612" max="4612" width="12.6640625" style="2" customWidth="1"/>
    <col min="4613" max="4864" width="9.109375" style="2"/>
    <col min="4865" max="4865" width="5.109375" style="2" customWidth="1"/>
    <col min="4866" max="4866" width="46.109375" style="2" customWidth="1"/>
    <col min="4867" max="4867" width="37.5546875" style="2" customWidth="1"/>
    <col min="4868" max="4868" width="12.6640625" style="2" customWidth="1"/>
    <col min="4869" max="5120" width="9.109375" style="2"/>
    <col min="5121" max="5121" width="5.109375" style="2" customWidth="1"/>
    <col min="5122" max="5122" width="46.109375" style="2" customWidth="1"/>
    <col min="5123" max="5123" width="37.5546875" style="2" customWidth="1"/>
    <col min="5124" max="5124" width="12.6640625" style="2" customWidth="1"/>
    <col min="5125" max="5376" width="9.109375" style="2"/>
    <col min="5377" max="5377" width="5.109375" style="2" customWidth="1"/>
    <col min="5378" max="5378" width="46.109375" style="2" customWidth="1"/>
    <col min="5379" max="5379" width="37.5546875" style="2" customWidth="1"/>
    <col min="5380" max="5380" width="12.6640625" style="2" customWidth="1"/>
    <col min="5381" max="5632" width="9.109375" style="2"/>
    <col min="5633" max="5633" width="5.109375" style="2" customWidth="1"/>
    <col min="5634" max="5634" width="46.109375" style="2" customWidth="1"/>
    <col min="5635" max="5635" width="37.5546875" style="2" customWidth="1"/>
    <col min="5636" max="5636" width="12.6640625" style="2" customWidth="1"/>
    <col min="5637" max="5888" width="9.109375" style="2"/>
    <col min="5889" max="5889" width="5.109375" style="2" customWidth="1"/>
    <col min="5890" max="5890" width="46.109375" style="2" customWidth="1"/>
    <col min="5891" max="5891" width="37.5546875" style="2" customWidth="1"/>
    <col min="5892" max="5892" width="12.6640625" style="2" customWidth="1"/>
    <col min="5893" max="6144" width="9.109375" style="2"/>
    <col min="6145" max="6145" width="5.109375" style="2" customWidth="1"/>
    <col min="6146" max="6146" width="46.109375" style="2" customWidth="1"/>
    <col min="6147" max="6147" width="37.5546875" style="2" customWidth="1"/>
    <col min="6148" max="6148" width="12.6640625" style="2" customWidth="1"/>
    <col min="6149" max="6400" width="9.109375" style="2"/>
    <col min="6401" max="6401" width="5.109375" style="2" customWidth="1"/>
    <col min="6402" max="6402" width="46.109375" style="2" customWidth="1"/>
    <col min="6403" max="6403" width="37.5546875" style="2" customWidth="1"/>
    <col min="6404" max="6404" width="12.6640625" style="2" customWidth="1"/>
    <col min="6405" max="6656" width="9.109375" style="2"/>
    <col min="6657" max="6657" width="5.109375" style="2" customWidth="1"/>
    <col min="6658" max="6658" width="46.109375" style="2" customWidth="1"/>
    <col min="6659" max="6659" width="37.5546875" style="2" customWidth="1"/>
    <col min="6660" max="6660" width="12.6640625" style="2" customWidth="1"/>
    <col min="6661" max="6912" width="9.109375" style="2"/>
    <col min="6913" max="6913" width="5.109375" style="2" customWidth="1"/>
    <col min="6914" max="6914" width="46.109375" style="2" customWidth="1"/>
    <col min="6915" max="6915" width="37.5546875" style="2" customWidth="1"/>
    <col min="6916" max="6916" width="12.6640625" style="2" customWidth="1"/>
    <col min="6917" max="7168" width="9.109375" style="2"/>
    <col min="7169" max="7169" width="5.109375" style="2" customWidth="1"/>
    <col min="7170" max="7170" width="46.109375" style="2" customWidth="1"/>
    <col min="7171" max="7171" width="37.5546875" style="2" customWidth="1"/>
    <col min="7172" max="7172" width="12.6640625" style="2" customWidth="1"/>
    <col min="7173" max="7424" width="9.109375" style="2"/>
    <col min="7425" max="7425" width="5.109375" style="2" customWidth="1"/>
    <col min="7426" max="7426" width="46.109375" style="2" customWidth="1"/>
    <col min="7427" max="7427" width="37.5546875" style="2" customWidth="1"/>
    <col min="7428" max="7428" width="12.6640625" style="2" customWidth="1"/>
    <col min="7429" max="7680" width="9.109375" style="2"/>
    <col min="7681" max="7681" width="5.109375" style="2" customWidth="1"/>
    <col min="7682" max="7682" width="46.109375" style="2" customWidth="1"/>
    <col min="7683" max="7683" width="37.5546875" style="2" customWidth="1"/>
    <col min="7684" max="7684" width="12.6640625" style="2" customWidth="1"/>
    <col min="7685" max="7936" width="9.109375" style="2"/>
    <col min="7937" max="7937" width="5.109375" style="2" customWidth="1"/>
    <col min="7938" max="7938" width="46.109375" style="2" customWidth="1"/>
    <col min="7939" max="7939" width="37.5546875" style="2" customWidth="1"/>
    <col min="7940" max="7940" width="12.6640625" style="2" customWidth="1"/>
    <col min="7941" max="8192" width="9.109375" style="2"/>
    <col min="8193" max="8193" width="5.109375" style="2" customWidth="1"/>
    <col min="8194" max="8194" width="46.109375" style="2" customWidth="1"/>
    <col min="8195" max="8195" width="37.5546875" style="2" customWidth="1"/>
    <col min="8196" max="8196" width="12.6640625" style="2" customWidth="1"/>
    <col min="8197" max="8448" width="9.109375" style="2"/>
    <col min="8449" max="8449" width="5.109375" style="2" customWidth="1"/>
    <col min="8450" max="8450" width="46.109375" style="2" customWidth="1"/>
    <col min="8451" max="8451" width="37.5546875" style="2" customWidth="1"/>
    <col min="8452" max="8452" width="12.6640625" style="2" customWidth="1"/>
    <col min="8453" max="8704" width="9.109375" style="2"/>
    <col min="8705" max="8705" width="5.109375" style="2" customWidth="1"/>
    <col min="8706" max="8706" width="46.109375" style="2" customWidth="1"/>
    <col min="8707" max="8707" width="37.5546875" style="2" customWidth="1"/>
    <col min="8708" max="8708" width="12.6640625" style="2" customWidth="1"/>
    <col min="8709" max="8960" width="9.109375" style="2"/>
    <col min="8961" max="8961" width="5.109375" style="2" customWidth="1"/>
    <col min="8962" max="8962" width="46.109375" style="2" customWidth="1"/>
    <col min="8963" max="8963" width="37.5546875" style="2" customWidth="1"/>
    <col min="8964" max="8964" width="12.6640625" style="2" customWidth="1"/>
    <col min="8965" max="9216" width="9.109375" style="2"/>
    <col min="9217" max="9217" width="5.109375" style="2" customWidth="1"/>
    <col min="9218" max="9218" width="46.109375" style="2" customWidth="1"/>
    <col min="9219" max="9219" width="37.5546875" style="2" customWidth="1"/>
    <col min="9220" max="9220" width="12.6640625" style="2" customWidth="1"/>
    <col min="9221" max="9472" width="9.109375" style="2"/>
    <col min="9473" max="9473" width="5.109375" style="2" customWidth="1"/>
    <col min="9474" max="9474" width="46.109375" style="2" customWidth="1"/>
    <col min="9475" max="9475" width="37.5546875" style="2" customWidth="1"/>
    <col min="9476" max="9476" width="12.6640625" style="2" customWidth="1"/>
    <col min="9477" max="9728" width="9.109375" style="2"/>
    <col min="9729" max="9729" width="5.109375" style="2" customWidth="1"/>
    <col min="9730" max="9730" width="46.109375" style="2" customWidth="1"/>
    <col min="9731" max="9731" width="37.5546875" style="2" customWidth="1"/>
    <col min="9732" max="9732" width="12.6640625" style="2" customWidth="1"/>
    <col min="9733" max="9984" width="9.109375" style="2"/>
    <col min="9985" max="9985" width="5.109375" style="2" customWidth="1"/>
    <col min="9986" max="9986" width="46.109375" style="2" customWidth="1"/>
    <col min="9987" max="9987" width="37.5546875" style="2" customWidth="1"/>
    <col min="9988" max="9988" width="12.6640625" style="2" customWidth="1"/>
    <col min="9989" max="10240" width="9.109375" style="2"/>
    <col min="10241" max="10241" width="5.109375" style="2" customWidth="1"/>
    <col min="10242" max="10242" width="46.109375" style="2" customWidth="1"/>
    <col min="10243" max="10243" width="37.5546875" style="2" customWidth="1"/>
    <col min="10244" max="10244" width="12.6640625" style="2" customWidth="1"/>
    <col min="10245" max="10496" width="9.109375" style="2"/>
    <col min="10497" max="10497" width="5.109375" style="2" customWidth="1"/>
    <col min="10498" max="10498" width="46.109375" style="2" customWidth="1"/>
    <col min="10499" max="10499" width="37.5546875" style="2" customWidth="1"/>
    <col min="10500" max="10500" width="12.6640625" style="2" customWidth="1"/>
    <col min="10501" max="10752" width="9.109375" style="2"/>
    <col min="10753" max="10753" width="5.109375" style="2" customWidth="1"/>
    <col min="10754" max="10754" width="46.109375" style="2" customWidth="1"/>
    <col min="10755" max="10755" width="37.5546875" style="2" customWidth="1"/>
    <col min="10756" max="10756" width="12.6640625" style="2" customWidth="1"/>
    <col min="10757" max="11008" width="9.109375" style="2"/>
    <col min="11009" max="11009" width="5.109375" style="2" customWidth="1"/>
    <col min="11010" max="11010" width="46.109375" style="2" customWidth="1"/>
    <col min="11011" max="11011" width="37.5546875" style="2" customWidth="1"/>
    <col min="11012" max="11012" width="12.6640625" style="2" customWidth="1"/>
    <col min="11013" max="11264" width="9.109375" style="2"/>
    <col min="11265" max="11265" width="5.109375" style="2" customWidth="1"/>
    <col min="11266" max="11266" width="46.109375" style="2" customWidth="1"/>
    <col min="11267" max="11267" width="37.5546875" style="2" customWidth="1"/>
    <col min="11268" max="11268" width="12.6640625" style="2" customWidth="1"/>
    <col min="11269" max="11520" width="9.109375" style="2"/>
    <col min="11521" max="11521" width="5.109375" style="2" customWidth="1"/>
    <col min="11522" max="11522" width="46.109375" style="2" customWidth="1"/>
    <col min="11523" max="11523" width="37.5546875" style="2" customWidth="1"/>
    <col min="11524" max="11524" width="12.6640625" style="2" customWidth="1"/>
    <col min="11525" max="11776" width="9.109375" style="2"/>
    <col min="11777" max="11777" width="5.109375" style="2" customWidth="1"/>
    <col min="11778" max="11778" width="46.109375" style="2" customWidth="1"/>
    <col min="11779" max="11779" width="37.5546875" style="2" customWidth="1"/>
    <col min="11780" max="11780" width="12.6640625" style="2" customWidth="1"/>
    <col min="11781" max="12032" width="9.109375" style="2"/>
    <col min="12033" max="12033" width="5.109375" style="2" customWidth="1"/>
    <col min="12034" max="12034" width="46.109375" style="2" customWidth="1"/>
    <col min="12035" max="12035" width="37.5546875" style="2" customWidth="1"/>
    <col min="12036" max="12036" width="12.6640625" style="2" customWidth="1"/>
    <col min="12037" max="12288" width="9.109375" style="2"/>
    <col min="12289" max="12289" width="5.109375" style="2" customWidth="1"/>
    <col min="12290" max="12290" width="46.109375" style="2" customWidth="1"/>
    <col min="12291" max="12291" width="37.5546875" style="2" customWidth="1"/>
    <col min="12292" max="12292" width="12.6640625" style="2" customWidth="1"/>
    <col min="12293" max="12544" width="9.109375" style="2"/>
    <col min="12545" max="12545" width="5.109375" style="2" customWidth="1"/>
    <col min="12546" max="12546" width="46.109375" style="2" customWidth="1"/>
    <col min="12547" max="12547" width="37.5546875" style="2" customWidth="1"/>
    <col min="12548" max="12548" width="12.6640625" style="2" customWidth="1"/>
    <col min="12549" max="12800" width="9.109375" style="2"/>
    <col min="12801" max="12801" width="5.109375" style="2" customWidth="1"/>
    <col min="12802" max="12802" width="46.109375" style="2" customWidth="1"/>
    <col min="12803" max="12803" width="37.5546875" style="2" customWidth="1"/>
    <col min="12804" max="12804" width="12.6640625" style="2" customWidth="1"/>
    <col min="12805" max="13056" width="9.109375" style="2"/>
    <col min="13057" max="13057" width="5.109375" style="2" customWidth="1"/>
    <col min="13058" max="13058" width="46.109375" style="2" customWidth="1"/>
    <col min="13059" max="13059" width="37.5546875" style="2" customWidth="1"/>
    <col min="13060" max="13060" width="12.6640625" style="2" customWidth="1"/>
    <col min="13061" max="13312" width="9.109375" style="2"/>
    <col min="13313" max="13313" width="5.109375" style="2" customWidth="1"/>
    <col min="13314" max="13314" width="46.109375" style="2" customWidth="1"/>
    <col min="13315" max="13315" width="37.5546875" style="2" customWidth="1"/>
    <col min="13316" max="13316" width="12.6640625" style="2" customWidth="1"/>
    <col min="13317" max="13568" width="9.109375" style="2"/>
    <col min="13569" max="13569" width="5.109375" style="2" customWidth="1"/>
    <col min="13570" max="13570" width="46.109375" style="2" customWidth="1"/>
    <col min="13571" max="13571" width="37.5546875" style="2" customWidth="1"/>
    <col min="13572" max="13572" width="12.6640625" style="2" customWidth="1"/>
    <col min="13573" max="13824" width="9.109375" style="2"/>
    <col min="13825" max="13825" width="5.109375" style="2" customWidth="1"/>
    <col min="13826" max="13826" width="46.109375" style="2" customWidth="1"/>
    <col min="13827" max="13827" width="37.5546875" style="2" customWidth="1"/>
    <col min="13828" max="13828" width="12.6640625" style="2" customWidth="1"/>
    <col min="13829" max="14080" width="9.109375" style="2"/>
    <col min="14081" max="14081" width="5.109375" style="2" customWidth="1"/>
    <col min="14082" max="14082" width="46.109375" style="2" customWidth="1"/>
    <col min="14083" max="14083" width="37.5546875" style="2" customWidth="1"/>
    <col min="14084" max="14084" width="12.6640625" style="2" customWidth="1"/>
    <col min="14085" max="14336" width="9.109375" style="2"/>
    <col min="14337" max="14337" width="5.109375" style="2" customWidth="1"/>
    <col min="14338" max="14338" width="46.109375" style="2" customWidth="1"/>
    <col min="14339" max="14339" width="37.5546875" style="2" customWidth="1"/>
    <col min="14340" max="14340" width="12.6640625" style="2" customWidth="1"/>
    <col min="14341" max="14592" width="9.109375" style="2"/>
    <col min="14593" max="14593" width="5.109375" style="2" customWidth="1"/>
    <col min="14594" max="14594" width="46.109375" style="2" customWidth="1"/>
    <col min="14595" max="14595" width="37.5546875" style="2" customWidth="1"/>
    <col min="14596" max="14596" width="12.6640625" style="2" customWidth="1"/>
    <col min="14597" max="14848" width="9.109375" style="2"/>
    <col min="14849" max="14849" width="5.109375" style="2" customWidth="1"/>
    <col min="14850" max="14850" width="46.109375" style="2" customWidth="1"/>
    <col min="14851" max="14851" width="37.5546875" style="2" customWidth="1"/>
    <col min="14852" max="14852" width="12.6640625" style="2" customWidth="1"/>
    <col min="14853" max="15104" width="9.109375" style="2"/>
    <col min="15105" max="15105" width="5.109375" style="2" customWidth="1"/>
    <col min="15106" max="15106" width="46.109375" style="2" customWidth="1"/>
    <col min="15107" max="15107" width="37.5546875" style="2" customWidth="1"/>
    <col min="15108" max="15108" width="12.6640625" style="2" customWidth="1"/>
    <col min="15109" max="15360" width="9.109375" style="2"/>
    <col min="15361" max="15361" width="5.109375" style="2" customWidth="1"/>
    <col min="15362" max="15362" width="46.109375" style="2" customWidth="1"/>
    <col min="15363" max="15363" width="37.5546875" style="2" customWidth="1"/>
    <col min="15364" max="15364" width="12.6640625" style="2" customWidth="1"/>
    <col min="15365" max="15616" width="9.109375" style="2"/>
    <col min="15617" max="15617" width="5.109375" style="2" customWidth="1"/>
    <col min="15618" max="15618" width="46.109375" style="2" customWidth="1"/>
    <col min="15619" max="15619" width="37.5546875" style="2" customWidth="1"/>
    <col min="15620" max="15620" width="12.6640625" style="2" customWidth="1"/>
    <col min="15621" max="15872" width="9.109375" style="2"/>
    <col min="15873" max="15873" width="5.109375" style="2" customWidth="1"/>
    <col min="15874" max="15874" width="46.109375" style="2" customWidth="1"/>
    <col min="15875" max="15875" width="37.5546875" style="2" customWidth="1"/>
    <col min="15876" max="15876" width="12.6640625" style="2" customWidth="1"/>
    <col min="15877" max="16128" width="9.109375" style="2"/>
    <col min="16129" max="16129" width="5.109375" style="2" customWidth="1"/>
    <col min="16130" max="16130" width="46.109375" style="2" customWidth="1"/>
    <col min="16131" max="16131" width="37.5546875" style="2" customWidth="1"/>
    <col min="16132" max="16132" width="12.6640625" style="2" customWidth="1"/>
    <col min="16133" max="16384" width="9.109375" style="2"/>
  </cols>
  <sheetData>
    <row r="1" spans="1:7" s="1" customFormat="1" ht="39.75" customHeight="1" x14ac:dyDescent="0.3">
      <c r="A1" s="63"/>
      <c r="B1" s="63"/>
      <c r="C1" s="64" t="s">
        <v>0</v>
      </c>
      <c r="D1" s="64"/>
    </row>
    <row r="2" spans="1:7" ht="66.75" customHeight="1" x14ac:dyDescent="0.25">
      <c r="A2" s="65"/>
      <c r="B2" s="65"/>
      <c r="C2" s="66" t="s">
        <v>1</v>
      </c>
      <c r="D2" s="66"/>
    </row>
    <row r="3" spans="1:7" x14ac:dyDescent="0.3">
      <c r="A3" s="3"/>
      <c r="B3" s="3"/>
      <c r="C3" s="4"/>
      <c r="D3" s="4"/>
    </row>
    <row r="4" spans="1:7" x14ac:dyDescent="0.3">
      <c r="A4" s="44"/>
      <c r="B4" s="44"/>
      <c r="C4" s="67" t="s">
        <v>2</v>
      </c>
      <c r="D4" s="67"/>
    </row>
    <row r="5" spans="1:7" x14ac:dyDescent="0.3">
      <c r="A5" s="43"/>
      <c r="B5" s="43"/>
      <c r="C5" s="56" t="s">
        <v>3</v>
      </c>
      <c r="D5" s="56"/>
    </row>
    <row r="6" spans="1:7" ht="51.75" customHeight="1" x14ac:dyDescent="0.3"/>
    <row r="7" spans="1:7" x14ac:dyDescent="0.3">
      <c r="G7" s="6"/>
    </row>
    <row r="8" spans="1:7" ht="67.5" customHeight="1" x14ac:dyDescent="0.25">
      <c r="A8" s="57" t="s">
        <v>4</v>
      </c>
      <c r="B8" s="57"/>
      <c r="C8" s="57"/>
      <c r="D8" s="57"/>
    </row>
    <row r="9" spans="1:7" ht="33.75" customHeight="1" thickBot="1" x14ac:dyDescent="0.3">
      <c r="A9" s="58" t="s">
        <v>78</v>
      </c>
      <c r="B9" s="58"/>
      <c r="C9" s="58"/>
      <c r="D9" s="58"/>
    </row>
    <row r="10" spans="1:7" ht="16.2" thickBot="1" x14ac:dyDescent="0.3">
      <c r="A10" s="8" t="s">
        <v>5</v>
      </c>
      <c r="B10" s="59" t="s">
        <v>6</v>
      </c>
      <c r="C10" s="60"/>
      <c r="D10" s="9" t="s">
        <v>7</v>
      </c>
    </row>
    <row r="11" spans="1:7" x14ac:dyDescent="0.25">
      <c r="A11" s="10">
        <v>1</v>
      </c>
      <c r="B11" s="61" t="s">
        <v>8</v>
      </c>
      <c r="C11" s="62"/>
      <c r="D11" s="11">
        <v>69.45</v>
      </c>
    </row>
    <row r="12" spans="1:7" x14ac:dyDescent="0.25">
      <c r="A12" s="10">
        <v>2</v>
      </c>
      <c r="B12" s="49" t="s">
        <v>9</v>
      </c>
      <c r="C12" s="55"/>
      <c r="D12" s="12">
        <v>21.44</v>
      </c>
    </row>
    <row r="13" spans="1:7" x14ac:dyDescent="0.25">
      <c r="A13" s="10">
        <v>3</v>
      </c>
      <c r="B13" s="49" t="s">
        <v>10</v>
      </c>
      <c r="C13" s="55"/>
      <c r="D13" s="12">
        <v>48.2</v>
      </c>
    </row>
    <row r="14" spans="1:7" x14ac:dyDescent="0.25">
      <c r="A14" s="10">
        <v>4</v>
      </c>
      <c r="B14" s="49" t="s">
        <v>11</v>
      </c>
      <c r="C14" s="50"/>
      <c r="D14" s="12">
        <v>165.97</v>
      </c>
    </row>
    <row r="15" spans="1:7" x14ac:dyDescent="0.25">
      <c r="A15" s="10">
        <v>5</v>
      </c>
      <c r="B15" s="49" t="s">
        <v>12</v>
      </c>
      <c r="C15" s="50"/>
      <c r="D15" s="12">
        <v>45.26</v>
      </c>
    </row>
    <row r="16" spans="1:7" x14ac:dyDescent="0.25">
      <c r="A16" s="10">
        <v>6</v>
      </c>
      <c r="B16" s="49" t="s">
        <v>13</v>
      </c>
      <c r="C16" s="50"/>
      <c r="D16" s="12">
        <v>46.47</v>
      </c>
    </row>
    <row r="17" spans="1:4" x14ac:dyDescent="0.25">
      <c r="A17" s="10">
        <v>7</v>
      </c>
      <c r="B17" s="49" t="s">
        <v>14</v>
      </c>
      <c r="C17" s="50"/>
      <c r="D17" s="12">
        <v>5.37</v>
      </c>
    </row>
    <row r="18" spans="1:4" x14ac:dyDescent="0.25">
      <c r="A18" s="10">
        <v>8</v>
      </c>
      <c r="B18" s="49" t="s">
        <v>15</v>
      </c>
      <c r="C18" s="50"/>
      <c r="D18" s="12">
        <v>17.64</v>
      </c>
    </row>
    <row r="19" spans="1:4" x14ac:dyDescent="0.25">
      <c r="A19" s="10">
        <v>9</v>
      </c>
      <c r="B19" s="49" t="s">
        <v>16</v>
      </c>
      <c r="C19" s="50"/>
      <c r="D19" s="12">
        <v>1.05</v>
      </c>
    </row>
    <row r="20" spans="1:4" x14ac:dyDescent="0.25">
      <c r="A20" s="10">
        <v>10</v>
      </c>
      <c r="B20" s="47" t="s">
        <v>17</v>
      </c>
      <c r="C20" s="48"/>
      <c r="D20" s="13">
        <f>D11+D12+D13+D14+D15+D16+D17+D18+D19</f>
        <v>420.84999999999997</v>
      </c>
    </row>
    <row r="21" spans="1:4" x14ac:dyDescent="0.25">
      <c r="A21" s="10">
        <v>11</v>
      </c>
      <c r="B21" s="47" t="s">
        <v>18</v>
      </c>
      <c r="C21" s="48"/>
      <c r="D21" s="14">
        <v>7.4</v>
      </c>
    </row>
    <row r="22" spans="1:4" x14ac:dyDescent="0.25">
      <c r="A22" s="53">
        <v>12</v>
      </c>
      <c r="B22" s="47" t="s">
        <v>19</v>
      </c>
      <c r="C22" s="48"/>
      <c r="D22" s="14">
        <v>18.18</v>
      </c>
    </row>
    <row r="23" spans="1:4" x14ac:dyDescent="0.25">
      <c r="A23" s="54"/>
      <c r="B23" s="49" t="s">
        <v>20</v>
      </c>
      <c r="C23" s="50"/>
      <c r="D23" s="14">
        <v>0</v>
      </c>
    </row>
    <row r="24" spans="1:4" x14ac:dyDescent="0.25">
      <c r="A24" s="15">
        <v>13</v>
      </c>
      <c r="B24" s="47" t="s">
        <v>21</v>
      </c>
      <c r="C24" s="48"/>
      <c r="D24" s="16">
        <f>D20+D21+D22</f>
        <v>446.42999999999995</v>
      </c>
    </row>
    <row r="25" spans="1:4" x14ac:dyDescent="0.25">
      <c r="A25" s="15">
        <v>14</v>
      </c>
      <c r="B25" s="49" t="s">
        <v>22</v>
      </c>
      <c r="C25" s="50"/>
      <c r="D25" s="17">
        <f>D24*12%</f>
        <v>53.571599999999989</v>
      </c>
    </row>
    <row r="26" spans="1:4" x14ac:dyDescent="0.25">
      <c r="A26" s="15">
        <v>15</v>
      </c>
      <c r="B26" s="47" t="s">
        <v>23</v>
      </c>
      <c r="C26" s="48"/>
      <c r="D26" s="16">
        <f>D24+D25</f>
        <v>500.00159999999994</v>
      </c>
    </row>
    <row r="27" spans="1:4" x14ac:dyDescent="0.25">
      <c r="A27" s="15">
        <v>16</v>
      </c>
      <c r="B27" s="49" t="s">
        <v>24</v>
      </c>
      <c r="C27" s="50"/>
      <c r="D27" s="17">
        <f>ROUND((D26*20%),2)</f>
        <v>100</v>
      </c>
    </row>
    <row r="28" spans="1:4" ht="16.2" thickBot="1" x14ac:dyDescent="0.3">
      <c r="A28" s="18">
        <v>17</v>
      </c>
      <c r="B28" s="51" t="s">
        <v>25</v>
      </c>
      <c r="C28" s="52"/>
      <c r="D28" s="19">
        <f>D26+D27</f>
        <v>600.00159999999994</v>
      </c>
    </row>
    <row r="29" spans="1:4" ht="51.75" customHeight="1" x14ac:dyDescent="0.3">
      <c r="A29" s="3"/>
      <c r="B29" s="3"/>
      <c r="C29" s="3"/>
      <c r="D29" s="3"/>
    </row>
    <row r="30" spans="1:4" x14ac:dyDescent="0.3">
      <c r="A30" s="43" t="s">
        <v>26</v>
      </c>
      <c r="B30" s="43"/>
      <c r="C30" s="43"/>
      <c r="D30" s="43"/>
    </row>
    <row r="31" spans="1:4" x14ac:dyDescent="0.3">
      <c r="A31" s="3"/>
      <c r="B31" s="3"/>
      <c r="C31" s="3"/>
      <c r="D31" s="3"/>
    </row>
    <row r="32" spans="1:4" x14ac:dyDescent="0.3">
      <c r="A32" s="43" t="s">
        <v>27</v>
      </c>
      <c r="B32" s="43"/>
      <c r="C32" s="43"/>
      <c r="D32" s="43"/>
    </row>
    <row r="33" spans="1:4" x14ac:dyDescent="0.3">
      <c r="A33" s="44"/>
      <c r="B33" s="44"/>
      <c r="C33" s="45"/>
      <c r="D33" s="45"/>
    </row>
    <row r="34" spans="1:4" x14ac:dyDescent="0.3">
      <c r="A34" s="43" t="s">
        <v>28</v>
      </c>
      <c r="B34" s="43"/>
      <c r="C34" s="3"/>
      <c r="D34" s="3"/>
    </row>
    <row r="35" spans="1:4" x14ac:dyDescent="0.3">
      <c r="A35" s="46"/>
      <c r="B35" s="46"/>
    </row>
  </sheetData>
  <mergeCells count="36">
    <mergeCell ref="A1:B1"/>
    <mergeCell ref="C1:D1"/>
    <mergeCell ref="A2:B2"/>
    <mergeCell ref="C2:D2"/>
    <mergeCell ref="A4:B4"/>
    <mergeCell ref="C4:D4"/>
    <mergeCell ref="B17:C17"/>
    <mergeCell ref="A5:B5"/>
    <mergeCell ref="C5:D5"/>
    <mergeCell ref="A8:D8"/>
    <mergeCell ref="A9:D9"/>
    <mergeCell ref="B10:C10"/>
    <mergeCell ref="B11:C11"/>
    <mergeCell ref="B12:C12"/>
    <mergeCell ref="B13:C13"/>
    <mergeCell ref="B14:C14"/>
    <mergeCell ref="B15:C15"/>
    <mergeCell ref="B16:C16"/>
    <mergeCell ref="A30:D30"/>
    <mergeCell ref="B18:C18"/>
    <mergeCell ref="B19:C19"/>
    <mergeCell ref="B20:C20"/>
    <mergeCell ref="B21:C21"/>
    <mergeCell ref="A22:A23"/>
    <mergeCell ref="B22:C22"/>
    <mergeCell ref="B23:C23"/>
    <mergeCell ref="B24:C24"/>
    <mergeCell ref="B25:C25"/>
    <mergeCell ref="B26:C26"/>
    <mergeCell ref="B27:C27"/>
    <mergeCell ref="B28:C28"/>
    <mergeCell ref="A32:D32"/>
    <mergeCell ref="A33:B33"/>
    <mergeCell ref="C33:D33"/>
    <mergeCell ref="A34:B34"/>
    <mergeCell ref="A35:B3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5"/>
  <sheetViews>
    <sheetView topLeftCell="A7" workbookViewId="0">
      <selection activeCell="E9" sqref="E9"/>
    </sheetView>
  </sheetViews>
  <sheetFormatPr defaultColWidth="9.109375" defaultRowHeight="15.6" x14ac:dyDescent="0.3"/>
  <cols>
    <col min="1" max="1" width="5.109375" style="2" customWidth="1"/>
    <col min="2" max="2" width="46.109375" style="2" customWidth="1"/>
    <col min="3" max="3" width="37.5546875" style="5" customWidth="1"/>
    <col min="4" max="4" width="12.6640625" style="5" customWidth="1"/>
    <col min="5" max="256" width="9.109375" style="2"/>
    <col min="257" max="257" width="5.109375" style="2" customWidth="1"/>
    <col min="258" max="258" width="46.109375" style="2" customWidth="1"/>
    <col min="259" max="259" width="37.5546875" style="2" customWidth="1"/>
    <col min="260" max="260" width="12.6640625" style="2" customWidth="1"/>
    <col min="261" max="512" width="9.109375" style="2"/>
    <col min="513" max="513" width="5.109375" style="2" customWidth="1"/>
    <col min="514" max="514" width="46.109375" style="2" customWidth="1"/>
    <col min="515" max="515" width="37.5546875" style="2" customWidth="1"/>
    <col min="516" max="516" width="12.6640625" style="2" customWidth="1"/>
    <col min="517" max="768" width="9.109375" style="2"/>
    <col min="769" max="769" width="5.109375" style="2" customWidth="1"/>
    <col min="770" max="770" width="46.109375" style="2" customWidth="1"/>
    <col min="771" max="771" width="37.5546875" style="2" customWidth="1"/>
    <col min="772" max="772" width="12.6640625" style="2" customWidth="1"/>
    <col min="773" max="1024" width="9.109375" style="2"/>
    <col min="1025" max="1025" width="5.109375" style="2" customWidth="1"/>
    <col min="1026" max="1026" width="46.109375" style="2" customWidth="1"/>
    <col min="1027" max="1027" width="37.5546875" style="2" customWidth="1"/>
    <col min="1028" max="1028" width="12.6640625" style="2" customWidth="1"/>
    <col min="1029" max="1280" width="9.109375" style="2"/>
    <col min="1281" max="1281" width="5.109375" style="2" customWidth="1"/>
    <col min="1282" max="1282" width="46.109375" style="2" customWidth="1"/>
    <col min="1283" max="1283" width="37.5546875" style="2" customWidth="1"/>
    <col min="1284" max="1284" width="12.6640625" style="2" customWidth="1"/>
    <col min="1285" max="1536" width="9.109375" style="2"/>
    <col min="1537" max="1537" width="5.109375" style="2" customWidth="1"/>
    <col min="1538" max="1538" width="46.109375" style="2" customWidth="1"/>
    <col min="1539" max="1539" width="37.5546875" style="2" customWidth="1"/>
    <col min="1540" max="1540" width="12.6640625" style="2" customWidth="1"/>
    <col min="1541" max="1792" width="9.109375" style="2"/>
    <col min="1793" max="1793" width="5.109375" style="2" customWidth="1"/>
    <col min="1794" max="1794" width="46.109375" style="2" customWidth="1"/>
    <col min="1795" max="1795" width="37.5546875" style="2" customWidth="1"/>
    <col min="1796" max="1796" width="12.6640625" style="2" customWidth="1"/>
    <col min="1797" max="2048" width="9.109375" style="2"/>
    <col min="2049" max="2049" width="5.109375" style="2" customWidth="1"/>
    <col min="2050" max="2050" width="46.109375" style="2" customWidth="1"/>
    <col min="2051" max="2051" width="37.5546875" style="2" customWidth="1"/>
    <col min="2052" max="2052" width="12.6640625" style="2" customWidth="1"/>
    <col min="2053" max="2304" width="9.109375" style="2"/>
    <col min="2305" max="2305" width="5.109375" style="2" customWidth="1"/>
    <col min="2306" max="2306" width="46.109375" style="2" customWidth="1"/>
    <col min="2307" max="2307" width="37.5546875" style="2" customWidth="1"/>
    <col min="2308" max="2308" width="12.6640625" style="2" customWidth="1"/>
    <col min="2309" max="2560" width="9.109375" style="2"/>
    <col min="2561" max="2561" width="5.109375" style="2" customWidth="1"/>
    <col min="2562" max="2562" width="46.109375" style="2" customWidth="1"/>
    <col min="2563" max="2563" width="37.5546875" style="2" customWidth="1"/>
    <col min="2564" max="2564" width="12.6640625" style="2" customWidth="1"/>
    <col min="2565" max="2816" width="9.109375" style="2"/>
    <col min="2817" max="2817" width="5.109375" style="2" customWidth="1"/>
    <col min="2818" max="2818" width="46.109375" style="2" customWidth="1"/>
    <col min="2819" max="2819" width="37.5546875" style="2" customWidth="1"/>
    <col min="2820" max="2820" width="12.6640625" style="2" customWidth="1"/>
    <col min="2821" max="3072" width="9.109375" style="2"/>
    <col min="3073" max="3073" width="5.109375" style="2" customWidth="1"/>
    <col min="3074" max="3074" width="46.109375" style="2" customWidth="1"/>
    <col min="3075" max="3075" width="37.5546875" style="2" customWidth="1"/>
    <col min="3076" max="3076" width="12.6640625" style="2" customWidth="1"/>
    <col min="3077" max="3328" width="9.109375" style="2"/>
    <col min="3329" max="3329" width="5.109375" style="2" customWidth="1"/>
    <col min="3330" max="3330" width="46.109375" style="2" customWidth="1"/>
    <col min="3331" max="3331" width="37.5546875" style="2" customWidth="1"/>
    <col min="3332" max="3332" width="12.6640625" style="2" customWidth="1"/>
    <col min="3333" max="3584" width="9.109375" style="2"/>
    <col min="3585" max="3585" width="5.109375" style="2" customWidth="1"/>
    <col min="3586" max="3586" width="46.109375" style="2" customWidth="1"/>
    <col min="3587" max="3587" width="37.5546875" style="2" customWidth="1"/>
    <col min="3588" max="3588" width="12.6640625" style="2" customWidth="1"/>
    <col min="3589" max="3840" width="9.109375" style="2"/>
    <col min="3841" max="3841" width="5.109375" style="2" customWidth="1"/>
    <col min="3842" max="3842" width="46.109375" style="2" customWidth="1"/>
    <col min="3843" max="3843" width="37.5546875" style="2" customWidth="1"/>
    <col min="3844" max="3844" width="12.6640625" style="2" customWidth="1"/>
    <col min="3845" max="4096" width="9.109375" style="2"/>
    <col min="4097" max="4097" width="5.109375" style="2" customWidth="1"/>
    <col min="4098" max="4098" width="46.109375" style="2" customWidth="1"/>
    <col min="4099" max="4099" width="37.5546875" style="2" customWidth="1"/>
    <col min="4100" max="4100" width="12.6640625" style="2" customWidth="1"/>
    <col min="4101" max="4352" width="9.109375" style="2"/>
    <col min="4353" max="4353" width="5.109375" style="2" customWidth="1"/>
    <col min="4354" max="4354" width="46.109375" style="2" customWidth="1"/>
    <col min="4355" max="4355" width="37.5546875" style="2" customWidth="1"/>
    <col min="4356" max="4356" width="12.6640625" style="2" customWidth="1"/>
    <col min="4357" max="4608" width="9.109375" style="2"/>
    <col min="4609" max="4609" width="5.109375" style="2" customWidth="1"/>
    <col min="4610" max="4610" width="46.109375" style="2" customWidth="1"/>
    <col min="4611" max="4611" width="37.5546875" style="2" customWidth="1"/>
    <col min="4612" max="4612" width="12.6640625" style="2" customWidth="1"/>
    <col min="4613" max="4864" width="9.109375" style="2"/>
    <col min="4865" max="4865" width="5.109375" style="2" customWidth="1"/>
    <col min="4866" max="4866" width="46.109375" style="2" customWidth="1"/>
    <col min="4867" max="4867" width="37.5546875" style="2" customWidth="1"/>
    <col min="4868" max="4868" width="12.6640625" style="2" customWidth="1"/>
    <col min="4869" max="5120" width="9.109375" style="2"/>
    <col min="5121" max="5121" width="5.109375" style="2" customWidth="1"/>
    <col min="5122" max="5122" width="46.109375" style="2" customWidth="1"/>
    <col min="5123" max="5123" width="37.5546875" style="2" customWidth="1"/>
    <col min="5124" max="5124" width="12.6640625" style="2" customWidth="1"/>
    <col min="5125" max="5376" width="9.109375" style="2"/>
    <col min="5377" max="5377" width="5.109375" style="2" customWidth="1"/>
    <col min="5378" max="5378" width="46.109375" style="2" customWidth="1"/>
    <col min="5379" max="5379" width="37.5546875" style="2" customWidth="1"/>
    <col min="5380" max="5380" width="12.6640625" style="2" customWidth="1"/>
    <col min="5381" max="5632" width="9.109375" style="2"/>
    <col min="5633" max="5633" width="5.109375" style="2" customWidth="1"/>
    <col min="5634" max="5634" width="46.109375" style="2" customWidth="1"/>
    <col min="5635" max="5635" width="37.5546875" style="2" customWidth="1"/>
    <col min="5636" max="5636" width="12.6640625" style="2" customWidth="1"/>
    <col min="5637" max="5888" width="9.109375" style="2"/>
    <col min="5889" max="5889" width="5.109375" style="2" customWidth="1"/>
    <col min="5890" max="5890" width="46.109375" style="2" customWidth="1"/>
    <col min="5891" max="5891" width="37.5546875" style="2" customWidth="1"/>
    <col min="5892" max="5892" width="12.6640625" style="2" customWidth="1"/>
    <col min="5893" max="6144" width="9.109375" style="2"/>
    <col min="6145" max="6145" width="5.109375" style="2" customWidth="1"/>
    <col min="6146" max="6146" width="46.109375" style="2" customWidth="1"/>
    <col min="6147" max="6147" width="37.5546875" style="2" customWidth="1"/>
    <col min="6148" max="6148" width="12.6640625" style="2" customWidth="1"/>
    <col min="6149" max="6400" width="9.109375" style="2"/>
    <col min="6401" max="6401" width="5.109375" style="2" customWidth="1"/>
    <col min="6402" max="6402" width="46.109375" style="2" customWidth="1"/>
    <col min="6403" max="6403" width="37.5546875" style="2" customWidth="1"/>
    <col min="6404" max="6404" width="12.6640625" style="2" customWidth="1"/>
    <col min="6405" max="6656" width="9.109375" style="2"/>
    <col min="6657" max="6657" width="5.109375" style="2" customWidth="1"/>
    <col min="6658" max="6658" width="46.109375" style="2" customWidth="1"/>
    <col min="6659" max="6659" width="37.5546875" style="2" customWidth="1"/>
    <col min="6660" max="6660" width="12.6640625" style="2" customWidth="1"/>
    <col min="6661" max="6912" width="9.109375" style="2"/>
    <col min="6913" max="6913" width="5.109375" style="2" customWidth="1"/>
    <col min="6914" max="6914" width="46.109375" style="2" customWidth="1"/>
    <col min="6915" max="6915" width="37.5546875" style="2" customWidth="1"/>
    <col min="6916" max="6916" width="12.6640625" style="2" customWidth="1"/>
    <col min="6917" max="7168" width="9.109375" style="2"/>
    <col min="7169" max="7169" width="5.109375" style="2" customWidth="1"/>
    <col min="7170" max="7170" width="46.109375" style="2" customWidth="1"/>
    <col min="7171" max="7171" width="37.5546875" style="2" customWidth="1"/>
    <col min="7172" max="7172" width="12.6640625" style="2" customWidth="1"/>
    <col min="7173" max="7424" width="9.109375" style="2"/>
    <col min="7425" max="7425" width="5.109375" style="2" customWidth="1"/>
    <col min="7426" max="7426" width="46.109375" style="2" customWidth="1"/>
    <col min="7427" max="7427" width="37.5546875" style="2" customWidth="1"/>
    <col min="7428" max="7428" width="12.6640625" style="2" customWidth="1"/>
    <col min="7429" max="7680" width="9.109375" style="2"/>
    <col min="7681" max="7681" width="5.109375" style="2" customWidth="1"/>
    <col min="7682" max="7682" width="46.109375" style="2" customWidth="1"/>
    <col min="7683" max="7683" width="37.5546875" style="2" customWidth="1"/>
    <col min="7684" max="7684" width="12.6640625" style="2" customWidth="1"/>
    <col min="7685" max="7936" width="9.109375" style="2"/>
    <col min="7937" max="7937" width="5.109375" style="2" customWidth="1"/>
    <col min="7938" max="7938" width="46.109375" style="2" customWidth="1"/>
    <col min="7939" max="7939" width="37.5546875" style="2" customWidth="1"/>
    <col min="7940" max="7940" width="12.6640625" style="2" customWidth="1"/>
    <col min="7941" max="8192" width="9.109375" style="2"/>
    <col min="8193" max="8193" width="5.109375" style="2" customWidth="1"/>
    <col min="8194" max="8194" width="46.109375" style="2" customWidth="1"/>
    <col min="8195" max="8195" width="37.5546875" style="2" customWidth="1"/>
    <col min="8196" max="8196" width="12.6640625" style="2" customWidth="1"/>
    <col min="8197" max="8448" width="9.109375" style="2"/>
    <col min="8449" max="8449" width="5.109375" style="2" customWidth="1"/>
    <col min="8450" max="8450" width="46.109375" style="2" customWidth="1"/>
    <col min="8451" max="8451" width="37.5546875" style="2" customWidth="1"/>
    <col min="8452" max="8452" width="12.6640625" style="2" customWidth="1"/>
    <col min="8453" max="8704" width="9.109375" style="2"/>
    <col min="8705" max="8705" width="5.109375" style="2" customWidth="1"/>
    <col min="8706" max="8706" width="46.109375" style="2" customWidth="1"/>
    <col min="8707" max="8707" width="37.5546875" style="2" customWidth="1"/>
    <col min="8708" max="8708" width="12.6640625" style="2" customWidth="1"/>
    <col min="8709" max="8960" width="9.109375" style="2"/>
    <col min="8961" max="8961" width="5.109375" style="2" customWidth="1"/>
    <col min="8962" max="8962" width="46.109375" style="2" customWidth="1"/>
    <col min="8963" max="8963" width="37.5546875" style="2" customWidth="1"/>
    <col min="8964" max="8964" width="12.6640625" style="2" customWidth="1"/>
    <col min="8965" max="9216" width="9.109375" style="2"/>
    <col min="9217" max="9217" width="5.109375" style="2" customWidth="1"/>
    <col min="9218" max="9218" width="46.109375" style="2" customWidth="1"/>
    <col min="9219" max="9219" width="37.5546875" style="2" customWidth="1"/>
    <col min="9220" max="9220" width="12.6640625" style="2" customWidth="1"/>
    <col min="9221" max="9472" width="9.109375" style="2"/>
    <col min="9473" max="9473" width="5.109375" style="2" customWidth="1"/>
    <col min="9474" max="9474" width="46.109375" style="2" customWidth="1"/>
    <col min="9475" max="9475" width="37.5546875" style="2" customWidth="1"/>
    <col min="9476" max="9476" width="12.6640625" style="2" customWidth="1"/>
    <col min="9477" max="9728" width="9.109375" style="2"/>
    <col min="9729" max="9729" width="5.109375" style="2" customWidth="1"/>
    <col min="9730" max="9730" width="46.109375" style="2" customWidth="1"/>
    <col min="9731" max="9731" width="37.5546875" style="2" customWidth="1"/>
    <col min="9732" max="9732" width="12.6640625" style="2" customWidth="1"/>
    <col min="9733" max="9984" width="9.109375" style="2"/>
    <col min="9985" max="9985" width="5.109375" style="2" customWidth="1"/>
    <col min="9986" max="9986" width="46.109375" style="2" customWidth="1"/>
    <col min="9987" max="9987" width="37.5546875" style="2" customWidth="1"/>
    <col min="9988" max="9988" width="12.6640625" style="2" customWidth="1"/>
    <col min="9989" max="10240" width="9.109375" style="2"/>
    <col min="10241" max="10241" width="5.109375" style="2" customWidth="1"/>
    <col min="10242" max="10242" width="46.109375" style="2" customWidth="1"/>
    <col min="10243" max="10243" width="37.5546875" style="2" customWidth="1"/>
    <col min="10244" max="10244" width="12.6640625" style="2" customWidth="1"/>
    <col min="10245" max="10496" width="9.109375" style="2"/>
    <col min="10497" max="10497" width="5.109375" style="2" customWidth="1"/>
    <col min="10498" max="10498" width="46.109375" style="2" customWidth="1"/>
    <col min="10499" max="10499" width="37.5546875" style="2" customWidth="1"/>
    <col min="10500" max="10500" width="12.6640625" style="2" customWidth="1"/>
    <col min="10501" max="10752" width="9.109375" style="2"/>
    <col min="10753" max="10753" width="5.109375" style="2" customWidth="1"/>
    <col min="10754" max="10754" width="46.109375" style="2" customWidth="1"/>
    <col min="10755" max="10755" width="37.5546875" style="2" customWidth="1"/>
    <col min="10756" max="10756" width="12.6640625" style="2" customWidth="1"/>
    <col min="10757" max="11008" width="9.109375" style="2"/>
    <col min="11009" max="11009" width="5.109375" style="2" customWidth="1"/>
    <col min="11010" max="11010" width="46.109375" style="2" customWidth="1"/>
    <col min="11011" max="11011" width="37.5546875" style="2" customWidth="1"/>
    <col min="11012" max="11012" width="12.6640625" style="2" customWidth="1"/>
    <col min="11013" max="11264" width="9.109375" style="2"/>
    <col min="11265" max="11265" width="5.109375" style="2" customWidth="1"/>
    <col min="11266" max="11266" width="46.109375" style="2" customWidth="1"/>
    <col min="11267" max="11267" width="37.5546875" style="2" customWidth="1"/>
    <col min="11268" max="11268" width="12.6640625" style="2" customWidth="1"/>
    <col min="11269" max="11520" width="9.109375" style="2"/>
    <col min="11521" max="11521" width="5.109375" style="2" customWidth="1"/>
    <col min="11522" max="11522" width="46.109375" style="2" customWidth="1"/>
    <col min="11523" max="11523" width="37.5546875" style="2" customWidth="1"/>
    <col min="11524" max="11524" width="12.6640625" style="2" customWidth="1"/>
    <col min="11525" max="11776" width="9.109375" style="2"/>
    <col min="11777" max="11777" width="5.109375" style="2" customWidth="1"/>
    <col min="11778" max="11778" width="46.109375" style="2" customWidth="1"/>
    <col min="11779" max="11779" width="37.5546875" style="2" customWidth="1"/>
    <col min="11780" max="11780" width="12.6640625" style="2" customWidth="1"/>
    <col min="11781" max="12032" width="9.109375" style="2"/>
    <col min="12033" max="12033" width="5.109375" style="2" customWidth="1"/>
    <col min="12034" max="12034" width="46.109375" style="2" customWidth="1"/>
    <col min="12035" max="12035" width="37.5546875" style="2" customWidth="1"/>
    <col min="12036" max="12036" width="12.6640625" style="2" customWidth="1"/>
    <col min="12037" max="12288" width="9.109375" style="2"/>
    <col min="12289" max="12289" width="5.109375" style="2" customWidth="1"/>
    <col min="12290" max="12290" width="46.109375" style="2" customWidth="1"/>
    <col min="12291" max="12291" width="37.5546875" style="2" customWidth="1"/>
    <col min="12292" max="12292" width="12.6640625" style="2" customWidth="1"/>
    <col min="12293" max="12544" width="9.109375" style="2"/>
    <col min="12545" max="12545" width="5.109375" style="2" customWidth="1"/>
    <col min="12546" max="12546" width="46.109375" style="2" customWidth="1"/>
    <col min="12547" max="12547" width="37.5546875" style="2" customWidth="1"/>
    <col min="12548" max="12548" width="12.6640625" style="2" customWidth="1"/>
    <col min="12549" max="12800" width="9.109375" style="2"/>
    <col min="12801" max="12801" width="5.109375" style="2" customWidth="1"/>
    <col min="12802" max="12802" width="46.109375" style="2" customWidth="1"/>
    <col min="12803" max="12803" width="37.5546875" style="2" customWidth="1"/>
    <col min="12804" max="12804" width="12.6640625" style="2" customWidth="1"/>
    <col min="12805" max="13056" width="9.109375" style="2"/>
    <col min="13057" max="13057" width="5.109375" style="2" customWidth="1"/>
    <col min="13058" max="13058" width="46.109375" style="2" customWidth="1"/>
    <col min="13059" max="13059" width="37.5546875" style="2" customWidth="1"/>
    <col min="13060" max="13060" width="12.6640625" style="2" customWidth="1"/>
    <col min="13061" max="13312" width="9.109375" style="2"/>
    <col min="13313" max="13313" width="5.109375" style="2" customWidth="1"/>
    <col min="13314" max="13314" width="46.109375" style="2" customWidth="1"/>
    <col min="13315" max="13315" width="37.5546875" style="2" customWidth="1"/>
    <col min="13316" max="13316" width="12.6640625" style="2" customWidth="1"/>
    <col min="13317" max="13568" width="9.109375" style="2"/>
    <col min="13569" max="13569" width="5.109375" style="2" customWidth="1"/>
    <col min="13570" max="13570" width="46.109375" style="2" customWidth="1"/>
    <col min="13571" max="13571" width="37.5546875" style="2" customWidth="1"/>
    <col min="13572" max="13572" width="12.6640625" style="2" customWidth="1"/>
    <col min="13573" max="13824" width="9.109375" style="2"/>
    <col min="13825" max="13825" width="5.109375" style="2" customWidth="1"/>
    <col min="13826" max="13826" width="46.109375" style="2" customWidth="1"/>
    <col min="13827" max="13827" width="37.5546875" style="2" customWidth="1"/>
    <col min="13828" max="13828" width="12.6640625" style="2" customWidth="1"/>
    <col min="13829" max="14080" width="9.109375" style="2"/>
    <col min="14081" max="14081" width="5.109375" style="2" customWidth="1"/>
    <col min="14082" max="14082" width="46.109375" style="2" customWidth="1"/>
    <col min="14083" max="14083" width="37.5546875" style="2" customWidth="1"/>
    <col min="14084" max="14084" width="12.6640625" style="2" customWidth="1"/>
    <col min="14085" max="14336" width="9.109375" style="2"/>
    <col min="14337" max="14337" width="5.109375" style="2" customWidth="1"/>
    <col min="14338" max="14338" width="46.109375" style="2" customWidth="1"/>
    <col min="14339" max="14339" width="37.5546875" style="2" customWidth="1"/>
    <col min="14340" max="14340" width="12.6640625" style="2" customWidth="1"/>
    <col min="14341" max="14592" width="9.109375" style="2"/>
    <col min="14593" max="14593" width="5.109375" style="2" customWidth="1"/>
    <col min="14594" max="14594" width="46.109375" style="2" customWidth="1"/>
    <col min="14595" max="14595" width="37.5546875" style="2" customWidth="1"/>
    <col min="14596" max="14596" width="12.6640625" style="2" customWidth="1"/>
    <col min="14597" max="14848" width="9.109375" style="2"/>
    <col min="14849" max="14849" width="5.109375" style="2" customWidth="1"/>
    <col min="14850" max="14850" width="46.109375" style="2" customWidth="1"/>
    <col min="14851" max="14851" width="37.5546875" style="2" customWidth="1"/>
    <col min="14852" max="14852" width="12.6640625" style="2" customWidth="1"/>
    <col min="14853" max="15104" width="9.109375" style="2"/>
    <col min="15105" max="15105" width="5.109375" style="2" customWidth="1"/>
    <col min="15106" max="15106" width="46.109375" style="2" customWidth="1"/>
    <col min="15107" max="15107" width="37.5546875" style="2" customWidth="1"/>
    <col min="15108" max="15108" width="12.6640625" style="2" customWidth="1"/>
    <col min="15109" max="15360" width="9.109375" style="2"/>
    <col min="15361" max="15361" width="5.109375" style="2" customWidth="1"/>
    <col min="15362" max="15362" width="46.109375" style="2" customWidth="1"/>
    <col min="15363" max="15363" width="37.5546875" style="2" customWidth="1"/>
    <col min="15364" max="15364" width="12.6640625" style="2" customWidth="1"/>
    <col min="15365" max="15616" width="9.109375" style="2"/>
    <col min="15617" max="15617" width="5.109375" style="2" customWidth="1"/>
    <col min="15618" max="15618" width="46.109375" style="2" customWidth="1"/>
    <col min="15619" max="15619" width="37.5546875" style="2" customWidth="1"/>
    <col min="15620" max="15620" width="12.6640625" style="2" customWidth="1"/>
    <col min="15621" max="15872" width="9.109375" style="2"/>
    <col min="15873" max="15873" width="5.109375" style="2" customWidth="1"/>
    <col min="15874" max="15874" width="46.109375" style="2" customWidth="1"/>
    <col min="15875" max="15875" width="37.5546875" style="2" customWidth="1"/>
    <col min="15876" max="15876" width="12.6640625" style="2" customWidth="1"/>
    <col min="15877" max="16128" width="9.109375" style="2"/>
    <col min="16129" max="16129" width="5.109375" style="2" customWidth="1"/>
    <col min="16130" max="16130" width="46.109375" style="2" customWidth="1"/>
    <col min="16131" max="16131" width="37.5546875" style="2" customWidth="1"/>
    <col min="16132" max="16132" width="12.6640625" style="2" customWidth="1"/>
    <col min="16133" max="16384" width="9.109375" style="2"/>
  </cols>
  <sheetData>
    <row r="1" spans="1:4" s="1" customFormat="1" ht="39.75" customHeight="1" x14ac:dyDescent="0.3">
      <c r="A1" s="63"/>
      <c r="B1" s="63"/>
      <c r="C1" s="64" t="s">
        <v>0</v>
      </c>
      <c r="D1" s="64"/>
    </row>
    <row r="2" spans="1:4" ht="66.75" customHeight="1" x14ac:dyDescent="0.25">
      <c r="A2" s="65"/>
      <c r="B2" s="65"/>
      <c r="C2" s="66" t="s">
        <v>65</v>
      </c>
      <c r="D2" s="66"/>
    </row>
    <row r="3" spans="1:4" x14ac:dyDescent="0.3">
      <c r="A3" s="3"/>
      <c r="B3" s="3"/>
    </row>
    <row r="4" spans="1:4" x14ac:dyDescent="0.3">
      <c r="A4" s="44"/>
      <c r="B4" s="44"/>
      <c r="C4" s="71" t="s">
        <v>66</v>
      </c>
      <c r="D4" s="71"/>
    </row>
    <row r="5" spans="1:4" x14ac:dyDescent="0.3">
      <c r="A5" s="43"/>
      <c r="B5" s="43"/>
      <c r="C5" s="43" t="s">
        <v>48</v>
      </c>
      <c r="D5" s="43"/>
    </row>
    <row r="6" spans="1:4" ht="51.75" customHeight="1" x14ac:dyDescent="0.3">
      <c r="D6" s="28"/>
    </row>
    <row r="8" spans="1:4" ht="67.5" customHeight="1" x14ac:dyDescent="0.25">
      <c r="A8" s="57" t="s">
        <v>67</v>
      </c>
      <c r="B8" s="57"/>
      <c r="C8" s="57"/>
      <c r="D8" s="57"/>
    </row>
    <row r="9" spans="1:4" ht="33.75" customHeight="1" thickBot="1" x14ac:dyDescent="0.3">
      <c r="A9" s="58" t="s">
        <v>79</v>
      </c>
      <c r="B9" s="58"/>
      <c r="C9" s="58"/>
      <c r="D9" s="58"/>
    </row>
    <row r="10" spans="1:4" ht="16.2" thickBot="1" x14ac:dyDescent="0.3">
      <c r="A10" s="8" t="s">
        <v>5</v>
      </c>
      <c r="B10" s="59" t="s">
        <v>6</v>
      </c>
      <c r="C10" s="60"/>
      <c r="D10" s="9" t="s">
        <v>7</v>
      </c>
    </row>
    <row r="11" spans="1:4" x14ac:dyDescent="0.25">
      <c r="A11" s="10">
        <v>1</v>
      </c>
      <c r="B11" s="61" t="s">
        <v>8</v>
      </c>
      <c r="C11" s="62"/>
      <c r="D11" s="11">
        <f>SUM([1]розшифровка!AG8)</f>
        <v>11.185792148071402</v>
      </c>
    </row>
    <row r="12" spans="1:4" x14ac:dyDescent="0.25">
      <c r="A12" s="15">
        <v>2</v>
      </c>
      <c r="B12" s="49" t="s">
        <v>9</v>
      </c>
      <c r="C12" s="55"/>
      <c r="D12" s="12">
        <f>SUM([1]розшифровка!AG116)</f>
        <v>7.8269309038539818</v>
      </c>
    </row>
    <row r="13" spans="1:4" x14ac:dyDescent="0.25">
      <c r="A13" s="15">
        <v>3</v>
      </c>
      <c r="B13" s="49" t="s">
        <v>35</v>
      </c>
      <c r="C13" s="55"/>
      <c r="D13" s="12">
        <f>SUM([1]розшифровка!AG118)</f>
        <v>38.29917531002453</v>
      </c>
    </row>
    <row r="14" spans="1:4" x14ac:dyDescent="0.25">
      <c r="A14" s="15">
        <v>4</v>
      </c>
      <c r="B14" s="49" t="s">
        <v>11</v>
      </c>
      <c r="C14" s="50"/>
      <c r="D14" s="12">
        <f>SUM([1]розшифровка!AG121)</f>
        <v>170.21425277376267</v>
      </c>
    </row>
    <row r="15" spans="1:4" x14ac:dyDescent="0.25">
      <c r="A15" s="15">
        <v>5</v>
      </c>
      <c r="B15" s="49" t="s">
        <v>12</v>
      </c>
      <c r="C15" s="50"/>
      <c r="D15" s="12">
        <f>SUM([1]розшифровка!AG142)</f>
        <v>0</v>
      </c>
    </row>
    <row r="16" spans="1:4" x14ac:dyDescent="0.25">
      <c r="A16" s="15">
        <v>6</v>
      </c>
      <c r="B16" s="49" t="s">
        <v>13</v>
      </c>
      <c r="C16" s="50"/>
      <c r="D16" s="12">
        <f>SUM([1]розшифровка!AG156)</f>
        <v>37.447135610227789</v>
      </c>
    </row>
    <row r="17" spans="1:4" x14ac:dyDescent="0.25">
      <c r="A17" s="15">
        <v>7</v>
      </c>
      <c r="B17" s="49" t="s">
        <v>14</v>
      </c>
      <c r="C17" s="50"/>
      <c r="D17" s="12">
        <f>SUM([1]розшифровка!AG158)</f>
        <v>3.5293410793650795</v>
      </c>
    </row>
    <row r="18" spans="1:4" x14ac:dyDescent="0.25">
      <c r="A18" s="15">
        <v>8</v>
      </c>
      <c r="B18" s="49" t="s">
        <v>15</v>
      </c>
      <c r="C18" s="50"/>
      <c r="D18" s="12">
        <f>SUM([1]розшифровка!AG166)</f>
        <v>12.704285944440549</v>
      </c>
    </row>
    <row r="19" spans="1:4" x14ac:dyDescent="0.25">
      <c r="A19" s="15">
        <v>9</v>
      </c>
      <c r="B19" s="49" t="s">
        <v>16</v>
      </c>
      <c r="C19" s="50"/>
      <c r="D19" s="12">
        <f>SUM([1]розшифровка!AG180)</f>
        <v>0.77133333333333343</v>
      </c>
    </row>
    <row r="20" spans="1:4" x14ac:dyDescent="0.25">
      <c r="A20" s="15">
        <v>10</v>
      </c>
      <c r="B20" s="47" t="s">
        <v>17</v>
      </c>
      <c r="C20" s="48"/>
      <c r="D20" s="13">
        <f>D11+D12+D13+D14+D15+D16+D17+D18+D19</f>
        <v>281.9782471030793</v>
      </c>
    </row>
    <row r="21" spans="1:4" x14ac:dyDescent="0.25">
      <c r="A21" s="15">
        <v>11</v>
      </c>
      <c r="B21" s="47" t="s">
        <v>18</v>
      </c>
      <c r="C21" s="48"/>
      <c r="D21" s="14">
        <f>SUM([1]розшифровка!AG182)</f>
        <v>8.2545396825396811</v>
      </c>
    </row>
    <row r="22" spans="1:4" x14ac:dyDescent="0.25">
      <c r="A22" s="53">
        <v>12</v>
      </c>
      <c r="B22" s="47" t="s">
        <v>19</v>
      </c>
      <c r="C22" s="48"/>
      <c r="D22" s="14">
        <f>SUM([1]розшифровка!AG201)</f>
        <v>13.339980876113842</v>
      </c>
    </row>
    <row r="23" spans="1:4" x14ac:dyDescent="0.25">
      <c r="A23" s="54"/>
      <c r="B23" s="49" t="s">
        <v>20</v>
      </c>
      <c r="C23" s="50"/>
      <c r="D23" s="14">
        <v>0</v>
      </c>
    </row>
    <row r="24" spans="1:4" x14ac:dyDescent="0.25">
      <c r="A24" s="15">
        <v>13</v>
      </c>
      <c r="B24" s="47" t="s">
        <v>21</v>
      </c>
      <c r="C24" s="48"/>
      <c r="D24" s="16">
        <f>D20+D21+D22</f>
        <v>303.57276766173283</v>
      </c>
    </row>
    <row r="25" spans="1:4" x14ac:dyDescent="0.25">
      <c r="A25" s="15">
        <v>14</v>
      </c>
      <c r="B25" s="49" t="s">
        <v>43</v>
      </c>
      <c r="C25" s="50"/>
      <c r="D25" s="17">
        <f>D24*12%</f>
        <v>36.42873211940794</v>
      </c>
    </row>
    <row r="26" spans="1:4" x14ac:dyDescent="0.25">
      <c r="A26" s="15">
        <v>15</v>
      </c>
      <c r="B26" s="47" t="s">
        <v>36</v>
      </c>
      <c r="C26" s="48"/>
      <c r="D26" s="16">
        <f>D24+D25</f>
        <v>340.00149978114075</v>
      </c>
    </row>
    <row r="27" spans="1:4" x14ac:dyDescent="0.25">
      <c r="A27" s="15">
        <v>16</v>
      </c>
      <c r="B27" s="49" t="s">
        <v>24</v>
      </c>
      <c r="C27" s="50"/>
      <c r="D27" s="17">
        <f>D26*20%</f>
        <v>68.000299956228147</v>
      </c>
    </row>
    <row r="28" spans="1:4" ht="16.2" thickBot="1" x14ac:dyDescent="0.3">
      <c r="A28" s="18">
        <v>17</v>
      </c>
      <c r="B28" s="47" t="s">
        <v>36</v>
      </c>
      <c r="C28" s="48"/>
      <c r="D28" s="19">
        <f>D26+D27</f>
        <v>408.00179973736891</v>
      </c>
    </row>
    <row r="29" spans="1:4" ht="51.75" customHeight="1" x14ac:dyDescent="0.3">
      <c r="A29" s="3"/>
      <c r="B29" s="3"/>
      <c r="C29" s="3"/>
      <c r="D29" s="3"/>
    </row>
    <row r="30" spans="1:4" x14ac:dyDescent="0.3">
      <c r="A30" s="43" t="s">
        <v>57</v>
      </c>
      <c r="B30" s="43"/>
      <c r="C30" s="43"/>
      <c r="D30" s="43"/>
    </row>
    <row r="31" spans="1:4" x14ac:dyDescent="0.3">
      <c r="A31" s="3"/>
      <c r="B31" s="3"/>
      <c r="C31" s="3"/>
      <c r="D31" s="3"/>
    </row>
    <row r="32" spans="1:4" x14ac:dyDescent="0.3">
      <c r="A32" s="43" t="s">
        <v>39</v>
      </c>
      <c r="B32" s="43"/>
      <c r="C32" s="43"/>
      <c r="D32" s="43"/>
    </row>
    <row r="33" spans="1:4" x14ac:dyDescent="0.3">
      <c r="A33" s="44"/>
      <c r="B33" s="44"/>
      <c r="C33" s="45"/>
      <c r="D33" s="45"/>
    </row>
    <row r="34" spans="1:4" x14ac:dyDescent="0.3">
      <c r="A34" s="43" t="s">
        <v>28</v>
      </c>
      <c r="B34" s="43"/>
      <c r="C34" s="3"/>
      <c r="D34" s="3"/>
    </row>
    <row r="35" spans="1:4" x14ac:dyDescent="0.3">
      <c r="A35" s="46"/>
      <c r="B35" s="46"/>
    </row>
  </sheetData>
  <mergeCells count="36">
    <mergeCell ref="A1:B1"/>
    <mergeCell ref="C1:D1"/>
    <mergeCell ref="A2:B2"/>
    <mergeCell ref="C2:D2"/>
    <mergeCell ref="A4:B4"/>
    <mergeCell ref="C4:D4"/>
    <mergeCell ref="B17:C17"/>
    <mergeCell ref="A5:B5"/>
    <mergeCell ref="C5:D5"/>
    <mergeCell ref="A8:D8"/>
    <mergeCell ref="A9:D9"/>
    <mergeCell ref="B10:C10"/>
    <mergeCell ref="B11:C11"/>
    <mergeCell ref="B12:C12"/>
    <mergeCell ref="B13:C13"/>
    <mergeCell ref="B14:C14"/>
    <mergeCell ref="B15:C15"/>
    <mergeCell ref="B16:C16"/>
    <mergeCell ref="A30:D30"/>
    <mergeCell ref="B18:C18"/>
    <mergeCell ref="B19:C19"/>
    <mergeCell ref="B20:C20"/>
    <mergeCell ref="B21:C21"/>
    <mergeCell ref="A22:A23"/>
    <mergeCell ref="B22:C22"/>
    <mergeCell ref="B23:C23"/>
    <mergeCell ref="B24:C24"/>
    <mergeCell ref="B25:C25"/>
    <mergeCell ref="B26:C26"/>
    <mergeCell ref="B27:C27"/>
    <mergeCell ref="B28:C28"/>
    <mergeCell ref="A32:D32"/>
    <mergeCell ref="A33:B33"/>
    <mergeCell ref="C33:D33"/>
    <mergeCell ref="A34:B34"/>
    <mergeCell ref="A35:B3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5"/>
  <sheetViews>
    <sheetView topLeftCell="A7" workbookViewId="0">
      <selection activeCell="E11" sqref="E11"/>
    </sheetView>
  </sheetViews>
  <sheetFormatPr defaultColWidth="9.109375" defaultRowHeight="15.6" x14ac:dyDescent="0.3"/>
  <cols>
    <col min="1" max="1" width="5.109375" style="2" customWidth="1"/>
    <col min="2" max="2" width="46.109375" style="2" customWidth="1"/>
    <col min="3" max="3" width="37.5546875" style="5" customWidth="1"/>
    <col min="4" max="4" width="12.6640625" style="5" customWidth="1"/>
    <col min="5" max="256" width="9.109375" style="2"/>
    <col min="257" max="257" width="5.109375" style="2" customWidth="1"/>
    <col min="258" max="258" width="46.109375" style="2" customWidth="1"/>
    <col min="259" max="259" width="37.5546875" style="2" customWidth="1"/>
    <col min="260" max="260" width="12.6640625" style="2" customWidth="1"/>
    <col min="261" max="512" width="9.109375" style="2"/>
    <col min="513" max="513" width="5.109375" style="2" customWidth="1"/>
    <col min="514" max="514" width="46.109375" style="2" customWidth="1"/>
    <col min="515" max="515" width="37.5546875" style="2" customWidth="1"/>
    <col min="516" max="516" width="12.6640625" style="2" customWidth="1"/>
    <col min="517" max="768" width="9.109375" style="2"/>
    <col min="769" max="769" width="5.109375" style="2" customWidth="1"/>
    <col min="770" max="770" width="46.109375" style="2" customWidth="1"/>
    <col min="771" max="771" width="37.5546875" style="2" customWidth="1"/>
    <col min="772" max="772" width="12.6640625" style="2" customWidth="1"/>
    <col min="773" max="1024" width="9.109375" style="2"/>
    <col min="1025" max="1025" width="5.109375" style="2" customWidth="1"/>
    <col min="1026" max="1026" width="46.109375" style="2" customWidth="1"/>
    <col min="1027" max="1027" width="37.5546875" style="2" customWidth="1"/>
    <col min="1028" max="1028" width="12.6640625" style="2" customWidth="1"/>
    <col min="1029" max="1280" width="9.109375" style="2"/>
    <col min="1281" max="1281" width="5.109375" style="2" customWidth="1"/>
    <col min="1282" max="1282" width="46.109375" style="2" customWidth="1"/>
    <col min="1283" max="1283" width="37.5546875" style="2" customWidth="1"/>
    <col min="1284" max="1284" width="12.6640625" style="2" customWidth="1"/>
    <col min="1285" max="1536" width="9.109375" style="2"/>
    <col min="1537" max="1537" width="5.109375" style="2" customWidth="1"/>
    <col min="1538" max="1538" width="46.109375" style="2" customWidth="1"/>
    <col min="1539" max="1539" width="37.5546875" style="2" customWidth="1"/>
    <col min="1540" max="1540" width="12.6640625" style="2" customWidth="1"/>
    <col min="1541" max="1792" width="9.109375" style="2"/>
    <col min="1793" max="1793" width="5.109375" style="2" customWidth="1"/>
    <col min="1794" max="1794" width="46.109375" style="2" customWidth="1"/>
    <col min="1795" max="1795" width="37.5546875" style="2" customWidth="1"/>
    <col min="1796" max="1796" width="12.6640625" style="2" customWidth="1"/>
    <col min="1797" max="2048" width="9.109375" style="2"/>
    <col min="2049" max="2049" width="5.109375" style="2" customWidth="1"/>
    <col min="2050" max="2050" width="46.109375" style="2" customWidth="1"/>
    <col min="2051" max="2051" width="37.5546875" style="2" customWidth="1"/>
    <col min="2052" max="2052" width="12.6640625" style="2" customWidth="1"/>
    <col min="2053" max="2304" width="9.109375" style="2"/>
    <col min="2305" max="2305" width="5.109375" style="2" customWidth="1"/>
    <col min="2306" max="2306" width="46.109375" style="2" customWidth="1"/>
    <col min="2307" max="2307" width="37.5546875" style="2" customWidth="1"/>
    <col min="2308" max="2308" width="12.6640625" style="2" customWidth="1"/>
    <col min="2309" max="2560" width="9.109375" style="2"/>
    <col min="2561" max="2561" width="5.109375" style="2" customWidth="1"/>
    <col min="2562" max="2562" width="46.109375" style="2" customWidth="1"/>
    <col min="2563" max="2563" width="37.5546875" style="2" customWidth="1"/>
    <col min="2564" max="2564" width="12.6640625" style="2" customWidth="1"/>
    <col min="2565" max="2816" width="9.109375" style="2"/>
    <col min="2817" max="2817" width="5.109375" style="2" customWidth="1"/>
    <col min="2818" max="2818" width="46.109375" style="2" customWidth="1"/>
    <col min="2819" max="2819" width="37.5546875" style="2" customWidth="1"/>
    <col min="2820" max="2820" width="12.6640625" style="2" customWidth="1"/>
    <col min="2821" max="3072" width="9.109375" style="2"/>
    <col min="3073" max="3073" width="5.109375" style="2" customWidth="1"/>
    <col min="3074" max="3074" width="46.109375" style="2" customWidth="1"/>
    <col min="3075" max="3075" width="37.5546875" style="2" customWidth="1"/>
    <col min="3076" max="3076" width="12.6640625" style="2" customWidth="1"/>
    <col min="3077" max="3328" width="9.109375" style="2"/>
    <col min="3329" max="3329" width="5.109375" style="2" customWidth="1"/>
    <col min="3330" max="3330" width="46.109375" style="2" customWidth="1"/>
    <col min="3331" max="3331" width="37.5546875" style="2" customWidth="1"/>
    <col min="3332" max="3332" width="12.6640625" style="2" customWidth="1"/>
    <col min="3333" max="3584" width="9.109375" style="2"/>
    <col min="3585" max="3585" width="5.109375" style="2" customWidth="1"/>
    <col min="3586" max="3586" width="46.109375" style="2" customWidth="1"/>
    <col min="3587" max="3587" width="37.5546875" style="2" customWidth="1"/>
    <col min="3588" max="3588" width="12.6640625" style="2" customWidth="1"/>
    <col min="3589" max="3840" width="9.109375" style="2"/>
    <col min="3841" max="3841" width="5.109375" style="2" customWidth="1"/>
    <col min="3842" max="3842" width="46.109375" style="2" customWidth="1"/>
    <col min="3843" max="3843" width="37.5546875" style="2" customWidth="1"/>
    <col min="3844" max="3844" width="12.6640625" style="2" customWidth="1"/>
    <col min="3845" max="4096" width="9.109375" style="2"/>
    <col min="4097" max="4097" width="5.109375" style="2" customWidth="1"/>
    <col min="4098" max="4098" width="46.109375" style="2" customWidth="1"/>
    <col min="4099" max="4099" width="37.5546875" style="2" customWidth="1"/>
    <col min="4100" max="4100" width="12.6640625" style="2" customWidth="1"/>
    <col min="4101" max="4352" width="9.109375" style="2"/>
    <col min="4353" max="4353" width="5.109375" style="2" customWidth="1"/>
    <col min="4354" max="4354" width="46.109375" style="2" customWidth="1"/>
    <col min="4355" max="4355" width="37.5546875" style="2" customWidth="1"/>
    <col min="4356" max="4356" width="12.6640625" style="2" customWidth="1"/>
    <col min="4357" max="4608" width="9.109375" style="2"/>
    <col min="4609" max="4609" width="5.109375" style="2" customWidth="1"/>
    <col min="4610" max="4610" width="46.109375" style="2" customWidth="1"/>
    <col min="4611" max="4611" width="37.5546875" style="2" customWidth="1"/>
    <col min="4612" max="4612" width="12.6640625" style="2" customWidth="1"/>
    <col min="4613" max="4864" width="9.109375" style="2"/>
    <col min="4865" max="4865" width="5.109375" style="2" customWidth="1"/>
    <col min="4866" max="4866" width="46.109375" style="2" customWidth="1"/>
    <col min="4867" max="4867" width="37.5546875" style="2" customWidth="1"/>
    <col min="4868" max="4868" width="12.6640625" style="2" customWidth="1"/>
    <col min="4869" max="5120" width="9.109375" style="2"/>
    <col min="5121" max="5121" width="5.109375" style="2" customWidth="1"/>
    <col min="5122" max="5122" width="46.109375" style="2" customWidth="1"/>
    <col min="5123" max="5123" width="37.5546875" style="2" customWidth="1"/>
    <col min="5124" max="5124" width="12.6640625" style="2" customWidth="1"/>
    <col min="5125" max="5376" width="9.109375" style="2"/>
    <col min="5377" max="5377" width="5.109375" style="2" customWidth="1"/>
    <col min="5378" max="5378" width="46.109375" style="2" customWidth="1"/>
    <col min="5379" max="5379" width="37.5546875" style="2" customWidth="1"/>
    <col min="5380" max="5380" width="12.6640625" style="2" customWidth="1"/>
    <col min="5381" max="5632" width="9.109375" style="2"/>
    <col min="5633" max="5633" width="5.109375" style="2" customWidth="1"/>
    <col min="5634" max="5634" width="46.109375" style="2" customWidth="1"/>
    <col min="5635" max="5635" width="37.5546875" style="2" customWidth="1"/>
    <col min="5636" max="5636" width="12.6640625" style="2" customWidth="1"/>
    <col min="5637" max="5888" width="9.109375" style="2"/>
    <col min="5889" max="5889" width="5.109375" style="2" customWidth="1"/>
    <col min="5890" max="5890" width="46.109375" style="2" customWidth="1"/>
    <col min="5891" max="5891" width="37.5546875" style="2" customWidth="1"/>
    <col min="5892" max="5892" width="12.6640625" style="2" customWidth="1"/>
    <col min="5893" max="6144" width="9.109375" style="2"/>
    <col min="6145" max="6145" width="5.109375" style="2" customWidth="1"/>
    <col min="6146" max="6146" width="46.109375" style="2" customWidth="1"/>
    <col min="6147" max="6147" width="37.5546875" style="2" customWidth="1"/>
    <col min="6148" max="6148" width="12.6640625" style="2" customWidth="1"/>
    <col min="6149" max="6400" width="9.109375" style="2"/>
    <col min="6401" max="6401" width="5.109375" style="2" customWidth="1"/>
    <col min="6402" max="6402" width="46.109375" style="2" customWidth="1"/>
    <col min="6403" max="6403" width="37.5546875" style="2" customWidth="1"/>
    <col min="6404" max="6404" width="12.6640625" style="2" customWidth="1"/>
    <col min="6405" max="6656" width="9.109375" style="2"/>
    <col min="6657" max="6657" width="5.109375" style="2" customWidth="1"/>
    <col min="6658" max="6658" width="46.109375" style="2" customWidth="1"/>
    <col min="6659" max="6659" width="37.5546875" style="2" customWidth="1"/>
    <col min="6660" max="6660" width="12.6640625" style="2" customWidth="1"/>
    <col min="6661" max="6912" width="9.109375" style="2"/>
    <col min="6913" max="6913" width="5.109375" style="2" customWidth="1"/>
    <col min="6914" max="6914" width="46.109375" style="2" customWidth="1"/>
    <col min="6915" max="6915" width="37.5546875" style="2" customWidth="1"/>
    <col min="6916" max="6916" width="12.6640625" style="2" customWidth="1"/>
    <col min="6917" max="7168" width="9.109375" style="2"/>
    <col min="7169" max="7169" width="5.109375" style="2" customWidth="1"/>
    <col min="7170" max="7170" width="46.109375" style="2" customWidth="1"/>
    <col min="7171" max="7171" width="37.5546875" style="2" customWidth="1"/>
    <col min="7172" max="7172" width="12.6640625" style="2" customWidth="1"/>
    <col min="7173" max="7424" width="9.109375" style="2"/>
    <col min="7425" max="7425" width="5.109375" style="2" customWidth="1"/>
    <col min="7426" max="7426" width="46.109375" style="2" customWidth="1"/>
    <col min="7427" max="7427" width="37.5546875" style="2" customWidth="1"/>
    <col min="7428" max="7428" width="12.6640625" style="2" customWidth="1"/>
    <col min="7429" max="7680" width="9.109375" style="2"/>
    <col min="7681" max="7681" width="5.109375" style="2" customWidth="1"/>
    <col min="7682" max="7682" width="46.109375" style="2" customWidth="1"/>
    <col min="7683" max="7683" width="37.5546875" style="2" customWidth="1"/>
    <col min="7684" max="7684" width="12.6640625" style="2" customWidth="1"/>
    <col min="7685" max="7936" width="9.109375" style="2"/>
    <col min="7937" max="7937" width="5.109375" style="2" customWidth="1"/>
    <col min="7938" max="7938" width="46.109375" style="2" customWidth="1"/>
    <col min="7939" max="7939" width="37.5546875" style="2" customWidth="1"/>
    <col min="7940" max="7940" width="12.6640625" style="2" customWidth="1"/>
    <col min="7941" max="8192" width="9.109375" style="2"/>
    <col min="8193" max="8193" width="5.109375" style="2" customWidth="1"/>
    <col min="8194" max="8194" width="46.109375" style="2" customWidth="1"/>
    <col min="8195" max="8195" width="37.5546875" style="2" customWidth="1"/>
    <col min="8196" max="8196" width="12.6640625" style="2" customWidth="1"/>
    <col min="8197" max="8448" width="9.109375" style="2"/>
    <col min="8449" max="8449" width="5.109375" style="2" customWidth="1"/>
    <col min="8450" max="8450" width="46.109375" style="2" customWidth="1"/>
    <col min="8451" max="8451" width="37.5546875" style="2" customWidth="1"/>
    <col min="8452" max="8452" width="12.6640625" style="2" customWidth="1"/>
    <col min="8453" max="8704" width="9.109375" style="2"/>
    <col min="8705" max="8705" width="5.109375" style="2" customWidth="1"/>
    <col min="8706" max="8706" width="46.109375" style="2" customWidth="1"/>
    <col min="8707" max="8707" width="37.5546875" style="2" customWidth="1"/>
    <col min="8708" max="8708" width="12.6640625" style="2" customWidth="1"/>
    <col min="8709" max="8960" width="9.109375" style="2"/>
    <col min="8961" max="8961" width="5.109375" style="2" customWidth="1"/>
    <col min="8962" max="8962" width="46.109375" style="2" customWidth="1"/>
    <col min="8963" max="8963" width="37.5546875" style="2" customWidth="1"/>
    <col min="8964" max="8964" width="12.6640625" style="2" customWidth="1"/>
    <col min="8965" max="9216" width="9.109375" style="2"/>
    <col min="9217" max="9217" width="5.109375" style="2" customWidth="1"/>
    <col min="9218" max="9218" width="46.109375" style="2" customWidth="1"/>
    <col min="9219" max="9219" width="37.5546875" style="2" customWidth="1"/>
    <col min="9220" max="9220" width="12.6640625" style="2" customWidth="1"/>
    <col min="9221" max="9472" width="9.109375" style="2"/>
    <col min="9473" max="9473" width="5.109375" style="2" customWidth="1"/>
    <col min="9474" max="9474" width="46.109375" style="2" customWidth="1"/>
    <col min="9475" max="9475" width="37.5546875" style="2" customWidth="1"/>
    <col min="9476" max="9476" width="12.6640625" style="2" customWidth="1"/>
    <col min="9477" max="9728" width="9.109375" style="2"/>
    <col min="9729" max="9729" width="5.109375" style="2" customWidth="1"/>
    <col min="9730" max="9730" width="46.109375" style="2" customWidth="1"/>
    <col min="9731" max="9731" width="37.5546875" style="2" customWidth="1"/>
    <col min="9732" max="9732" width="12.6640625" style="2" customWidth="1"/>
    <col min="9733" max="9984" width="9.109375" style="2"/>
    <col min="9985" max="9985" width="5.109375" style="2" customWidth="1"/>
    <col min="9986" max="9986" width="46.109375" style="2" customWidth="1"/>
    <col min="9987" max="9987" width="37.5546875" style="2" customWidth="1"/>
    <col min="9988" max="9988" width="12.6640625" style="2" customWidth="1"/>
    <col min="9989" max="10240" width="9.109375" style="2"/>
    <col min="10241" max="10241" width="5.109375" style="2" customWidth="1"/>
    <col min="10242" max="10242" width="46.109375" style="2" customWidth="1"/>
    <col min="10243" max="10243" width="37.5546875" style="2" customWidth="1"/>
    <col min="10244" max="10244" width="12.6640625" style="2" customWidth="1"/>
    <col min="10245" max="10496" width="9.109375" style="2"/>
    <col min="10497" max="10497" width="5.109375" style="2" customWidth="1"/>
    <col min="10498" max="10498" width="46.109375" style="2" customWidth="1"/>
    <col min="10499" max="10499" width="37.5546875" style="2" customWidth="1"/>
    <col min="10500" max="10500" width="12.6640625" style="2" customWidth="1"/>
    <col min="10501" max="10752" width="9.109375" style="2"/>
    <col min="10753" max="10753" width="5.109375" style="2" customWidth="1"/>
    <col min="10754" max="10754" width="46.109375" style="2" customWidth="1"/>
    <col min="10755" max="10755" width="37.5546875" style="2" customWidth="1"/>
    <col min="10756" max="10756" width="12.6640625" style="2" customWidth="1"/>
    <col min="10757" max="11008" width="9.109375" style="2"/>
    <col min="11009" max="11009" width="5.109375" style="2" customWidth="1"/>
    <col min="11010" max="11010" width="46.109375" style="2" customWidth="1"/>
    <col min="11011" max="11011" width="37.5546875" style="2" customWidth="1"/>
    <col min="11012" max="11012" width="12.6640625" style="2" customWidth="1"/>
    <col min="11013" max="11264" width="9.109375" style="2"/>
    <col min="11265" max="11265" width="5.109375" style="2" customWidth="1"/>
    <col min="11266" max="11266" width="46.109375" style="2" customWidth="1"/>
    <col min="11267" max="11267" width="37.5546875" style="2" customWidth="1"/>
    <col min="11268" max="11268" width="12.6640625" style="2" customWidth="1"/>
    <col min="11269" max="11520" width="9.109375" style="2"/>
    <col min="11521" max="11521" width="5.109375" style="2" customWidth="1"/>
    <col min="11522" max="11522" width="46.109375" style="2" customWidth="1"/>
    <col min="11523" max="11523" width="37.5546875" style="2" customWidth="1"/>
    <col min="11524" max="11524" width="12.6640625" style="2" customWidth="1"/>
    <col min="11525" max="11776" width="9.109375" style="2"/>
    <col min="11777" max="11777" width="5.109375" style="2" customWidth="1"/>
    <col min="11778" max="11778" width="46.109375" style="2" customWidth="1"/>
    <col min="11779" max="11779" width="37.5546875" style="2" customWidth="1"/>
    <col min="11780" max="11780" width="12.6640625" style="2" customWidth="1"/>
    <col min="11781" max="12032" width="9.109375" style="2"/>
    <col min="12033" max="12033" width="5.109375" style="2" customWidth="1"/>
    <col min="12034" max="12034" width="46.109375" style="2" customWidth="1"/>
    <col min="12035" max="12035" width="37.5546875" style="2" customWidth="1"/>
    <col min="12036" max="12036" width="12.6640625" style="2" customWidth="1"/>
    <col min="12037" max="12288" width="9.109375" style="2"/>
    <col min="12289" max="12289" width="5.109375" style="2" customWidth="1"/>
    <col min="12290" max="12290" width="46.109375" style="2" customWidth="1"/>
    <col min="12291" max="12291" width="37.5546875" style="2" customWidth="1"/>
    <col min="12292" max="12292" width="12.6640625" style="2" customWidth="1"/>
    <col min="12293" max="12544" width="9.109375" style="2"/>
    <col min="12545" max="12545" width="5.109375" style="2" customWidth="1"/>
    <col min="12546" max="12546" width="46.109375" style="2" customWidth="1"/>
    <col min="12547" max="12547" width="37.5546875" style="2" customWidth="1"/>
    <col min="12548" max="12548" width="12.6640625" style="2" customWidth="1"/>
    <col min="12549" max="12800" width="9.109375" style="2"/>
    <col min="12801" max="12801" width="5.109375" style="2" customWidth="1"/>
    <col min="12802" max="12802" width="46.109375" style="2" customWidth="1"/>
    <col min="12803" max="12803" width="37.5546875" style="2" customWidth="1"/>
    <col min="12804" max="12804" width="12.6640625" style="2" customWidth="1"/>
    <col min="12805" max="13056" width="9.109375" style="2"/>
    <col min="13057" max="13057" width="5.109375" style="2" customWidth="1"/>
    <col min="13058" max="13058" width="46.109375" style="2" customWidth="1"/>
    <col min="13059" max="13059" width="37.5546875" style="2" customWidth="1"/>
    <col min="13060" max="13060" width="12.6640625" style="2" customWidth="1"/>
    <col min="13061" max="13312" width="9.109375" style="2"/>
    <col min="13313" max="13313" width="5.109375" style="2" customWidth="1"/>
    <col min="13314" max="13314" width="46.109375" style="2" customWidth="1"/>
    <col min="13315" max="13315" width="37.5546875" style="2" customWidth="1"/>
    <col min="13316" max="13316" width="12.6640625" style="2" customWidth="1"/>
    <col min="13317" max="13568" width="9.109375" style="2"/>
    <col min="13569" max="13569" width="5.109375" style="2" customWidth="1"/>
    <col min="13570" max="13570" width="46.109375" style="2" customWidth="1"/>
    <col min="13571" max="13571" width="37.5546875" style="2" customWidth="1"/>
    <col min="13572" max="13572" width="12.6640625" style="2" customWidth="1"/>
    <col min="13573" max="13824" width="9.109375" style="2"/>
    <col min="13825" max="13825" width="5.109375" style="2" customWidth="1"/>
    <col min="13826" max="13826" width="46.109375" style="2" customWidth="1"/>
    <col min="13827" max="13827" width="37.5546875" style="2" customWidth="1"/>
    <col min="13828" max="13828" width="12.6640625" style="2" customWidth="1"/>
    <col min="13829" max="14080" width="9.109375" style="2"/>
    <col min="14081" max="14081" width="5.109375" style="2" customWidth="1"/>
    <col min="14082" max="14082" width="46.109375" style="2" customWidth="1"/>
    <col min="14083" max="14083" width="37.5546875" style="2" customWidth="1"/>
    <col min="14084" max="14084" width="12.6640625" style="2" customWidth="1"/>
    <col min="14085" max="14336" width="9.109375" style="2"/>
    <col min="14337" max="14337" width="5.109375" style="2" customWidth="1"/>
    <col min="14338" max="14338" width="46.109375" style="2" customWidth="1"/>
    <col min="14339" max="14339" width="37.5546875" style="2" customWidth="1"/>
    <col min="14340" max="14340" width="12.6640625" style="2" customWidth="1"/>
    <col min="14341" max="14592" width="9.109375" style="2"/>
    <col min="14593" max="14593" width="5.109375" style="2" customWidth="1"/>
    <col min="14594" max="14594" width="46.109375" style="2" customWidth="1"/>
    <col min="14595" max="14595" width="37.5546875" style="2" customWidth="1"/>
    <col min="14596" max="14596" width="12.6640625" style="2" customWidth="1"/>
    <col min="14597" max="14848" width="9.109375" style="2"/>
    <col min="14849" max="14849" width="5.109375" style="2" customWidth="1"/>
    <col min="14850" max="14850" width="46.109375" style="2" customWidth="1"/>
    <col min="14851" max="14851" width="37.5546875" style="2" customWidth="1"/>
    <col min="14852" max="14852" width="12.6640625" style="2" customWidth="1"/>
    <col min="14853" max="15104" width="9.109375" style="2"/>
    <col min="15105" max="15105" width="5.109375" style="2" customWidth="1"/>
    <col min="15106" max="15106" width="46.109375" style="2" customWidth="1"/>
    <col min="15107" max="15107" width="37.5546875" style="2" customWidth="1"/>
    <col min="15108" max="15108" width="12.6640625" style="2" customWidth="1"/>
    <col min="15109" max="15360" width="9.109375" style="2"/>
    <col min="15361" max="15361" width="5.109375" style="2" customWidth="1"/>
    <col min="15362" max="15362" width="46.109375" style="2" customWidth="1"/>
    <col min="15363" max="15363" width="37.5546875" style="2" customWidth="1"/>
    <col min="15364" max="15364" width="12.6640625" style="2" customWidth="1"/>
    <col min="15365" max="15616" width="9.109375" style="2"/>
    <col min="15617" max="15617" width="5.109375" style="2" customWidth="1"/>
    <col min="15618" max="15618" width="46.109375" style="2" customWidth="1"/>
    <col min="15619" max="15619" width="37.5546875" style="2" customWidth="1"/>
    <col min="15620" max="15620" width="12.6640625" style="2" customWidth="1"/>
    <col min="15621" max="15872" width="9.109375" style="2"/>
    <col min="15873" max="15873" width="5.109375" style="2" customWidth="1"/>
    <col min="15874" max="15874" width="46.109375" style="2" customWidth="1"/>
    <col min="15875" max="15875" width="37.5546875" style="2" customWidth="1"/>
    <col min="15876" max="15876" width="12.6640625" style="2" customWidth="1"/>
    <col min="15877" max="16128" width="9.109375" style="2"/>
    <col min="16129" max="16129" width="5.109375" style="2" customWidth="1"/>
    <col min="16130" max="16130" width="46.109375" style="2" customWidth="1"/>
    <col min="16131" max="16131" width="37.5546875" style="2" customWidth="1"/>
    <col min="16132" max="16132" width="12.6640625" style="2" customWidth="1"/>
    <col min="16133" max="16384" width="9.109375" style="2"/>
  </cols>
  <sheetData>
    <row r="1" spans="1:7" s="1" customFormat="1" ht="39.75" customHeight="1" x14ac:dyDescent="0.3">
      <c r="A1" s="63"/>
      <c r="B1" s="63"/>
      <c r="C1" s="64" t="s">
        <v>0</v>
      </c>
      <c r="D1" s="64"/>
    </row>
    <row r="2" spans="1:7" ht="66.75" customHeight="1" x14ac:dyDescent="0.25">
      <c r="A2" s="65"/>
      <c r="B2" s="65"/>
      <c r="C2" s="66" t="s">
        <v>29</v>
      </c>
      <c r="D2" s="66"/>
    </row>
    <row r="3" spans="1:7" x14ac:dyDescent="0.3">
      <c r="A3" s="3"/>
      <c r="B3" s="3"/>
      <c r="C3" s="4"/>
      <c r="D3" s="4"/>
    </row>
    <row r="4" spans="1:7" x14ac:dyDescent="0.3">
      <c r="A4" s="44"/>
      <c r="B4" s="44"/>
      <c r="C4" s="67" t="s">
        <v>62</v>
      </c>
      <c r="D4" s="67"/>
    </row>
    <row r="5" spans="1:7" x14ac:dyDescent="0.3">
      <c r="A5" s="43"/>
      <c r="B5" s="43"/>
      <c r="C5" s="56" t="s">
        <v>63</v>
      </c>
      <c r="D5" s="56"/>
    </row>
    <row r="6" spans="1:7" ht="51.75" customHeight="1" x14ac:dyDescent="0.3"/>
    <row r="7" spans="1:7" x14ac:dyDescent="0.3">
      <c r="G7" s="6"/>
    </row>
    <row r="8" spans="1:7" ht="67.5" customHeight="1" x14ac:dyDescent="0.25">
      <c r="A8" s="57" t="s">
        <v>68</v>
      </c>
      <c r="B8" s="57"/>
      <c r="C8" s="57"/>
      <c r="D8" s="57"/>
    </row>
    <row r="9" spans="1:7" ht="33.75" customHeight="1" thickBot="1" x14ac:dyDescent="0.3">
      <c r="A9" s="58" t="s">
        <v>79</v>
      </c>
      <c r="B9" s="58"/>
      <c r="C9" s="58"/>
      <c r="D9" s="58"/>
    </row>
    <row r="10" spans="1:7" ht="16.2" thickBot="1" x14ac:dyDescent="0.3">
      <c r="A10" s="8" t="s">
        <v>5</v>
      </c>
      <c r="B10" s="59" t="s">
        <v>6</v>
      </c>
      <c r="C10" s="60"/>
      <c r="D10" s="9" t="s">
        <v>7</v>
      </c>
    </row>
    <row r="11" spans="1:7" x14ac:dyDescent="0.25">
      <c r="A11" s="10">
        <v>1</v>
      </c>
      <c r="B11" s="61" t="s">
        <v>8</v>
      </c>
      <c r="C11" s="62"/>
      <c r="D11" s="11">
        <v>58.73</v>
      </c>
    </row>
    <row r="12" spans="1:7" x14ac:dyDescent="0.25">
      <c r="A12" s="10">
        <v>2</v>
      </c>
      <c r="B12" s="49" t="s">
        <v>9</v>
      </c>
      <c r="C12" s="55"/>
      <c r="D12" s="12">
        <v>10.63</v>
      </c>
    </row>
    <row r="13" spans="1:7" x14ac:dyDescent="0.25">
      <c r="A13" s="10">
        <v>3</v>
      </c>
      <c r="B13" s="49" t="s">
        <v>10</v>
      </c>
      <c r="C13" s="55"/>
      <c r="D13" s="12">
        <v>40.72</v>
      </c>
    </row>
    <row r="14" spans="1:7" x14ac:dyDescent="0.25">
      <c r="A14" s="10">
        <v>4</v>
      </c>
      <c r="B14" s="49" t="s">
        <v>11</v>
      </c>
      <c r="C14" s="50"/>
      <c r="D14" s="12">
        <v>110.33</v>
      </c>
    </row>
    <row r="15" spans="1:7" x14ac:dyDescent="0.25">
      <c r="A15" s="10">
        <v>5</v>
      </c>
      <c r="B15" s="49" t="s">
        <v>12</v>
      </c>
      <c r="C15" s="50"/>
      <c r="D15" s="12">
        <v>24.58</v>
      </c>
    </row>
    <row r="16" spans="1:7" x14ac:dyDescent="0.25">
      <c r="A16" s="10">
        <v>6</v>
      </c>
      <c r="B16" s="49" t="s">
        <v>13</v>
      </c>
      <c r="C16" s="50"/>
      <c r="D16" s="12">
        <v>29.68</v>
      </c>
    </row>
    <row r="17" spans="1:4" x14ac:dyDescent="0.25">
      <c r="A17" s="10">
        <v>7</v>
      </c>
      <c r="B17" s="49" t="s">
        <v>14</v>
      </c>
      <c r="C17" s="50"/>
      <c r="D17" s="12">
        <v>6.36</v>
      </c>
    </row>
    <row r="18" spans="1:4" x14ac:dyDescent="0.25">
      <c r="A18" s="10">
        <v>8</v>
      </c>
      <c r="B18" s="49" t="s">
        <v>15</v>
      </c>
      <c r="C18" s="50"/>
      <c r="D18" s="12">
        <v>11.62</v>
      </c>
    </row>
    <row r="19" spans="1:4" x14ac:dyDescent="0.25">
      <c r="A19" s="10">
        <v>9</v>
      </c>
      <c r="B19" s="49" t="s">
        <v>16</v>
      </c>
      <c r="C19" s="50"/>
      <c r="D19" s="12">
        <v>1</v>
      </c>
    </row>
    <row r="20" spans="1:4" x14ac:dyDescent="0.25">
      <c r="A20" s="10">
        <v>10</v>
      </c>
      <c r="B20" s="47" t="s">
        <v>17</v>
      </c>
      <c r="C20" s="48"/>
      <c r="D20" s="13">
        <f>SUM(D11:D19)</f>
        <v>293.65000000000003</v>
      </c>
    </row>
    <row r="21" spans="1:4" x14ac:dyDescent="0.25">
      <c r="A21" s="10">
        <v>11</v>
      </c>
      <c r="B21" s="47" t="s">
        <v>18</v>
      </c>
      <c r="C21" s="48"/>
      <c r="D21" s="14">
        <v>4.4000000000000004</v>
      </c>
    </row>
    <row r="22" spans="1:4" x14ac:dyDescent="0.25">
      <c r="A22" s="53">
        <v>12</v>
      </c>
      <c r="B22" s="47" t="s">
        <v>19</v>
      </c>
      <c r="C22" s="48"/>
      <c r="D22" s="14">
        <v>5.52</v>
      </c>
    </row>
    <row r="23" spans="1:4" x14ac:dyDescent="0.25">
      <c r="A23" s="54"/>
      <c r="B23" s="49" t="s">
        <v>20</v>
      </c>
      <c r="C23" s="50"/>
      <c r="D23" s="14">
        <v>0</v>
      </c>
    </row>
    <row r="24" spans="1:4" x14ac:dyDescent="0.25">
      <c r="A24" s="15">
        <v>13</v>
      </c>
      <c r="B24" s="47" t="s">
        <v>21</v>
      </c>
      <c r="C24" s="48"/>
      <c r="D24" s="16">
        <f>D20+D21+D22</f>
        <v>303.57</v>
      </c>
    </row>
    <row r="25" spans="1:4" x14ac:dyDescent="0.25">
      <c r="A25" s="15">
        <v>14</v>
      </c>
      <c r="B25" s="49" t="s">
        <v>22</v>
      </c>
      <c r="C25" s="50"/>
      <c r="D25" s="17">
        <f>D24*12%</f>
        <v>36.428399999999996</v>
      </c>
    </row>
    <row r="26" spans="1:4" x14ac:dyDescent="0.25">
      <c r="A26" s="15">
        <v>15</v>
      </c>
      <c r="B26" s="47" t="s">
        <v>23</v>
      </c>
      <c r="C26" s="48"/>
      <c r="D26" s="16">
        <f>D24+D25</f>
        <v>339.9984</v>
      </c>
    </row>
    <row r="27" spans="1:4" x14ac:dyDescent="0.25">
      <c r="A27" s="15">
        <v>16</v>
      </c>
      <c r="B27" s="49" t="s">
        <v>24</v>
      </c>
      <c r="C27" s="50"/>
      <c r="D27" s="17">
        <f>ROUND((D26*20%),2)</f>
        <v>68</v>
      </c>
    </row>
    <row r="28" spans="1:4" ht="16.2" thickBot="1" x14ac:dyDescent="0.3">
      <c r="A28" s="18">
        <v>17</v>
      </c>
      <c r="B28" s="51" t="s">
        <v>25</v>
      </c>
      <c r="C28" s="52"/>
      <c r="D28" s="19">
        <f>D26+D27</f>
        <v>407.9984</v>
      </c>
    </row>
    <row r="29" spans="1:4" ht="51.75" customHeight="1" x14ac:dyDescent="0.3">
      <c r="A29" s="3"/>
      <c r="B29" s="3"/>
      <c r="C29" s="3"/>
      <c r="D29" s="3"/>
    </row>
    <row r="30" spans="1:4" x14ac:dyDescent="0.3">
      <c r="A30" s="43" t="s">
        <v>26</v>
      </c>
      <c r="B30" s="43"/>
      <c r="C30" s="43"/>
      <c r="D30" s="43"/>
    </row>
    <row r="31" spans="1:4" x14ac:dyDescent="0.3">
      <c r="A31" s="3"/>
      <c r="B31" s="3"/>
      <c r="C31" s="3"/>
      <c r="D31" s="3"/>
    </row>
    <row r="32" spans="1:4" x14ac:dyDescent="0.3">
      <c r="A32" s="43" t="s">
        <v>27</v>
      </c>
      <c r="B32" s="43"/>
      <c r="C32" s="43"/>
      <c r="D32" s="43"/>
    </row>
    <row r="33" spans="1:4" x14ac:dyDescent="0.3">
      <c r="A33" s="44"/>
      <c r="B33" s="44"/>
      <c r="C33" s="45"/>
      <c r="D33" s="45"/>
    </row>
    <row r="34" spans="1:4" x14ac:dyDescent="0.3">
      <c r="A34" s="43" t="s">
        <v>28</v>
      </c>
      <c r="B34" s="43"/>
      <c r="C34" s="3"/>
      <c r="D34" s="3"/>
    </row>
    <row r="35" spans="1:4" x14ac:dyDescent="0.3">
      <c r="A35" s="46"/>
      <c r="B35" s="46"/>
    </row>
  </sheetData>
  <mergeCells count="36">
    <mergeCell ref="A1:B1"/>
    <mergeCell ref="C1:D1"/>
    <mergeCell ref="A2:B2"/>
    <mergeCell ref="C2:D2"/>
    <mergeCell ref="A4:B4"/>
    <mergeCell ref="C4:D4"/>
    <mergeCell ref="B17:C17"/>
    <mergeCell ref="A5:B5"/>
    <mergeCell ref="C5:D5"/>
    <mergeCell ref="A8:D8"/>
    <mergeCell ref="A9:D9"/>
    <mergeCell ref="B10:C10"/>
    <mergeCell ref="B11:C11"/>
    <mergeCell ref="B12:C12"/>
    <mergeCell ref="B13:C13"/>
    <mergeCell ref="B14:C14"/>
    <mergeCell ref="B15:C15"/>
    <mergeCell ref="B16:C16"/>
    <mergeCell ref="A30:D30"/>
    <mergeCell ref="B18:C18"/>
    <mergeCell ref="B19:C19"/>
    <mergeCell ref="B20:C20"/>
    <mergeCell ref="B21:C21"/>
    <mergeCell ref="A22:A23"/>
    <mergeCell ref="B22:C22"/>
    <mergeCell ref="B23:C23"/>
    <mergeCell ref="B24:C24"/>
    <mergeCell ref="B25:C25"/>
    <mergeCell ref="B26:C26"/>
    <mergeCell ref="B27:C27"/>
    <mergeCell ref="B28:C28"/>
    <mergeCell ref="A32:D32"/>
    <mergeCell ref="A33:B33"/>
    <mergeCell ref="C33:D33"/>
    <mergeCell ref="A34:B34"/>
    <mergeCell ref="A35:B3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5"/>
  <sheetViews>
    <sheetView topLeftCell="A7" workbookViewId="0">
      <selection activeCell="A9" sqref="A9:D9"/>
    </sheetView>
  </sheetViews>
  <sheetFormatPr defaultColWidth="9.109375" defaultRowHeight="15.6" x14ac:dyDescent="0.3"/>
  <cols>
    <col min="1" max="1" width="5.109375" style="2" customWidth="1"/>
    <col min="2" max="2" width="46.109375" style="2" customWidth="1"/>
    <col min="3" max="3" width="37.5546875" style="5" customWidth="1"/>
    <col min="4" max="4" width="12.6640625" style="5" customWidth="1"/>
    <col min="5" max="256" width="9.109375" style="2"/>
    <col min="257" max="257" width="5.109375" style="2" customWidth="1"/>
    <col min="258" max="258" width="46.109375" style="2" customWidth="1"/>
    <col min="259" max="259" width="37.5546875" style="2" customWidth="1"/>
    <col min="260" max="260" width="12.6640625" style="2" customWidth="1"/>
    <col min="261" max="512" width="9.109375" style="2"/>
    <col min="513" max="513" width="5.109375" style="2" customWidth="1"/>
    <col min="514" max="514" width="46.109375" style="2" customWidth="1"/>
    <col min="515" max="515" width="37.5546875" style="2" customWidth="1"/>
    <col min="516" max="516" width="12.6640625" style="2" customWidth="1"/>
    <col min="517" max="768" width="9.109375" style="2"/>
    <col min="769" max="769" width="5.109375" style="2" customWidth="1"/>
    <col min="770" max="770" width="46.109375" style="2" customWidth="1"/>
    <col min="771" max="771" width="37.5546875" style="2" customWidth="1"/>
    <col min="772" max="772" width="12.6640625" style="2" customWidth="1"/>
    <col min="773" max="1024" width="9.109375" style="2"/>
    <col min="1025" max="1025" width="5.109375" style="2" customWidth="1"/>
    <col min="1026" max="1026" width="46.109375" style="2" customWidth="1"/>
    <col min="1027" max="1027" width="37.5546875" style="2" customWidth="1"/>
    <col min="1028" max="1028" width="12.6640625" style="2" customWidth="1"/>
    <col min="1029" max="1280" width="9.109375" style="2"/>
    <col min="1281" max="1281" width="5.109375" style="2" customWidth="1"/>
    <col min="1282" max="1282" width="46.109375" style="2" customWidth="1"/>
    <col min="1283" max="1283" width="37.5546875" style="2" customWidth="1"/>
    <col min="1284" max="1284" width="12.6640625" style="2" customWidth="1"/>
    <col min="1285" max="1536" width="9.109375" style="2"/>
    <col min="1537" max="1537" width="5.109375" style="2" customWidth="1"/>
    <col min="1538" max="1538" width="46.109375" style="2" customWidth="1"/>
    <col min="1539" max="1539" width="37.5546875" style="2" customWidth="1"/>
    <col min="1540" max="1540" width="12.6640625" style="2" customWidth="1"/>
    <col min="1541" max="1792" width="9.109375" style="2"/>
    <col min="1793" max="1793" width="5.109375" style="2" customWidth="1"/>
    <col min="1794" max="1794" width="46.109375" style="2" customWidth="1"/>
    <col min="1795" max="1795" width="37.5546875" style="2" customWidth="1"/>
    <col min="1796" max="1796" width="12.6640625" style="2" customWidth="1"/>
    <col min="1797" max="2048" width="9.109375" style="2"/>
    <col min="2049" max="2049" width="5.109375" style="2" customWidth="1"/>
    <col min="2050" max="2050" width="46.109375" style="2" customWidth="1"/>
    <col min="2051" max="2051" width="37.5546875" style="2" customWidth="1"/>
    <col min="2052" max="2052" width="12.6640625" style="2" customWidth="1"/>
    <col min="2053" max="2304" width="9.109375" style="2"/>
    <col min="2305" max="2305" width="5.109375" style="2" customWidth="1"/>
    <col min="2306" max="2306" width="46.109375" style="2" customWidth="1"/>
    <col min="2307" max="2307" width="37.5546875" style="2" customWidth="1"/>
    <col min="2308" max="2308" width="12.6640625" style="2" customWidth="1"/>
    <col min="2309" max="2560" width="9.109375" style="2"/>
    <col min="2561" max="2561" width="5.109375" style="2" customWidth="1"/>
    <col min="2562" max="2562" width="46.109375" style="2" customWidth="1"/>
    <col min="2563" max="2563" width="37.5546875" style="2" customWidth="1"/>
    <col min="2564" max="2564" width="12.6640625" style="2" customWidth="1"/>
    <col min="2565" max="2816" width="9.109375" style="2"/>
    <col min="2817" max="2817" width="5.109375" style="2" customWidth="1"/>
    <col min="2818" max="2818" width="46.109375" style="2" customWidth="1"/>
    <col min="2819" max="2819" width="37.5546875" style="2" customWidth="1"/>
    <col min="2820" max="2820" width="12.6640625" style="2" customWidth="1"/>
    <col min="2821" max="3072" width="9.109375" style="2"/>
    <col min="3073" max="3073" width="5.109375" style="2" customWidth="1"/>
    <col min="3074" max="3074" width="46.109375" style="2" customWidth="1"/>
    <col min="3075" max="3075" width="37.5546875" style="2" customWidth="1"/>
    <col min="3076" max="3076" width="12.6640625" style="2" customWidth="1"/>
    <col min="3077" max="3328" width="9.109375" style="2"/>
    <col min="3329" max="3329" width="5.109375" style="2" customWidth="1"/>
    <col min="3330" max="3330" width="46.109375" style="2" customWidth="1"/>
    <col min="3331" max="3331" width="37.5546875" style="2" customWidth="1"/>
    <col min="3332" max="3332" width="12.6640625" style="2" customWidth="1"/>
    <col min="3333" max="3584" width="9.109375" style="2"/>
    <col min="3585" max="3585" width="5.109375" style="2" customWidth="1"/>
    <col min="3586" max="3586" width="46.109375" style="2" customWidth="1"/>
    <col min="3587" max="3587" width="37.5546875" style="2" customWidth="1"/>
    <col min="3588" max="3588" width="12.6640625" style="2" customWidth="1"/>
    <col min="3589" max="3840" width="9.109375" style="2"/>
    <col min="3841" max="3841" width="5.109375" style="2" customWidth="1"/>
    <col min="3842" max="3842" width="46.109375" style="2" customWidth="1"/>
    <col min="3843" max="3843" width="37.5546875" style="2" customWidth="1"/>
    <col min="3844" max="3844" width="12.6640625" style="2" customWidth="1"/>
    <col min="3845" max="4096" width="9.109375" style="2"/>
    <col min="4097" max="4097" width="5.109375" style="2" customWidth="1"/>
    <col min="4098" max="4098" width="46.109375" style="2" customWidth="1"/>
    <col min="4099" max="4099" width="37.5546875" style="2" customWidth="1"/>
    <col min="4100" max="4100" width="12.6640625" style="2" customWidth="1"/>
    <col min="4101" max="4352" width="9.109375" style="2"/>
    <col min="4353" max="4353" width="5.109375" style="2" customWidth="1"/>
    <col min="4354" max="4354" width="46.109375" style="2" customWidth="1"/>
    <col min="4355" max="4355" width="37.5546875" style="2" customWidth="1"/>
    <col min="4356" max="4356" width="12.6640625" style="2" customWidth="1"/>
    <col min="4357" max="4608" width="9.109375" style="2"/>
    <col min="4609" max="4609" width="5.109375" style="2" customWidth="1"/>
    <col min="4610" max="4610" width="46.109375" style="2" customWidth="1"/>
    <col min="4611" max="4611" width="37.5546875" style="2" customWidth="1"/>
    <col min="4612" max="4612" width="12.6640625" style="2" customWidth="1"/>
    <col min="4613" max="4864" width="9.109375" style="2"/>
    <col min="4865" max="4865" width="5.109375" style="2" customWidth="1"/>
    <col min="4866" max="4866" width="46.109375" style="2" customWidth="1"/>
    <col min="4867" max="4867" width="37.5546875" style="2" customWidth="1"/>
    <col min="4868" max="4868" width="12.6640625" style="2" customWidth="1"/>
    <col min="4869" max="5120" width="9.109375" style="2"/>
    <col min="5121" max="5121" width="5.109375" style="2" customWidth="1"/>
    <col min="5122" max="5122" width="46.109375" style="2" customWidth="1"/>
    <col min="5123" max="5123" width="37.5546875" style="2" customWidth="1"/>
    <col min="5124" max="5124" width="12.6640625" style="2" customWidth="1"/>
    <col min="5125" max="5376" width="9.109375" style="2"/>
    <col min="5377" max="5377" width="5.109375" style="2" customWidth="1"/>
    <col min="5378" max="5378" width="46.109375" style="2" customWidth="1"/>
    <col min="5379" max="5379" width="37.5546875" style="2" customWidth="1"/>
    <col min="5380" max="5380" width="12.6640625" style="2" customWidth="1"/>
    <col min="5381" max="5632" width="9.109375" style="2"/>
    <col min="5633" max="5633" width="5.109375" style="2" customWidth="1"/>
    <col min="5634" max="5634" width="46.109375" style="2" customWidth="1"/>
    <col min="5635" max="5635" width="37.5546875" style="2" customWidth="1"/>
    <col min="5636" max="5636" width="12.6640625" style="2" customWidth="1"/>
    <col min="5637" max="5888" width="9.109375" style="2"/>
    <col min="5889" max="5889" width="5.109375" style="2" customWidth="1"/>
    <col min="5890" max="5890" width="46.109375" style="2" customWidth="1"/>
    <col min="5891" max="5891" width="37.5546875" style="2" customWidth="1"/>
    <col min="5892" max="5892" width="12.6640625" style="2" customWidth="1"/>
    <col min="5893" max="6144" width="9.109375" style="2"/>
    <col min="6145" max="6145" width="5.109375" style="2" customWidth="1"/>
    <col min="6146" max="6146" width="46.109375" style="2" customWidth="1"/>
    <col min="6147" max="6147" width="37.5546875" style="2" customWidth="1"/>
    <col min="6148" max="6148" width="12.6640625" style="2" customWidth="1"/>
    <col min="6149" max="6400" width="9.109375" style="2"/>
    <col min="6401" max="6401" width="5.109375" style="2" customWidth="1"/>
    <col min="6402" max="6402" width="46.109375" style="2" customWidth="1"/>
    <col min="6403" max="6403" width="37.5546875" style="2" customWidth="1"/>
    <col min="6404" max="6404" width="12.6640625" style="2" customWidth="1"/>
    <col min="6405" max="6656" width="9.109375" style="2"/>
    <col min="6657" max="6657" width="5.109375" style="2" customWidth="1"/>
    <col min="6658" max="6658" width="46.109375" style="2" customWidth="1"/>
    <col min="6659" max="6659" width="37.5546875" style="2" customWidth="1"/>
    <col min="6660" max="6660" width="12.6640625" style="2" customWidth="1"/>
    <col min="6661" max="6912" width="9.109375" style="2"/>
    <col min="6913" max="6913" width="5.109375" style="2" customWidth="1"/>
    <col min="6914" max="6914" width="46.109375" style="2" customWidth="1"/>
    <col min="6915" max="6915" width="37.5546875" style="2" customWidth="1"/>
    <col min="6916" max="6916" width="12.6640625" style="2" customWidth="1"/>
    <col min="6917" max="7168" width="9.109375" style="2"/>
    <col min="7169" max="7169" width="5.109375" style="2" customWidth="1"/>
    <col min="7170" max="7170" width="46.109375" style="2" customWidth="1"/>
    <col min="7171" max="7171" width="37.5546875" style="2" customWidth="1"/>
    <col min="7172" max="7172" width="12.6640625" style="2" customWidth="1"/>
    <col min="7173" max="7424" width="9.109375" style="2"/>
    <col min="7425" max="7425" width="5.109375" style="2" customWidth="1"/>
    <col min="7426" max="7426" width="46.109375" style="2" customWidth="1"/>
    <col min="7427" max="7427" width="37.5546875" style="2" customWidth="1"/>
    <col min="7428" max="7428" width="12.6640625" style="2" customWidth="1"/>
    <col min="7429" max="7680" width="9.109375" style="2"/>
    <col min="7681" max="7681" width="5.109375" style="2" customWidth="1"/>
    <col min="7682" max="7682" width="46.109375" style="2" customWidth="1"/>
    <col min="7683" max="7683" width="37.5546875" style="2" customWidth="1"/>
    <col min="7684" max="7684" width="12.6640625" style="2" customWidth="1"/>
    <col min="7685" max="7936" width="9.109375" style="2"/>
    <col min="7937" max="7937" width="5.109375" style="2" customWidth="1"/>
    <col min="7938" max="7938" width="46.109375" style="2" customWidth="1"/>
    <col min="7939" max="7939" width="37.5546875" style="2" customWidth="1"/>
    <col min="7940" max="7940" width="12.6640625" style="2" customWidth="1"/>
    <col min="7941" max="8192" width="9.109375" style="2"/>
    <col min="8193" max="8193" width="5.109375" style="2" customWidth="1"/>
    <col min="8194" max="8194" width="46.109375" style="2" customWidth="1"/>
    <col min="8195" max="8195" width="37.5546875" style="2" customWidth="1"/>
    <col min="8196" max="8196" width="12.6640625" style="2" customWidth="1"/>
    <col min="8197" max="8448" width="9.109375" style="2"/>
    <col min="8449" max="8449" width="5.109375" style="2" customWidth="1"/>
    <col min="8450" max="8450" width="46.109375" style="2" customWidth="1"/>
    <col min="8451" max="8451" width="37.5546875" style="2" customWidth="1"/>
    <col min="8452" max="8452" width="12.6640625" style="2" customWidth="1"/>
    <col min="8453" max="8704" width="9.109375" style="2"/>
    <col min="8705" max="8705" width="5.109375" style="2" customWidth="1"/>
    <col min="8706" max="8706" width="46.109375" style="2" customWidth="1"/>
    <col min="8707" max="8707" width="37.5546875" style="2" customWidth="1"/>
    <col min="8708" max="8708" width="12.6640625" style="2" customWidth="1"/>
    <col min="8709" max="8960" width="9.109375" style="2"/>
    <col min="8961" max="8961" width="5.109375" style="2" customWidth="1"/>
    <col min="8962" max="8962" width="46.109375" style="2" customWidth="1"/>
    <col min="8963" max="8963" width="37.5546875" style="2" customWidth="1"/>
    <col min="8964" max="8964" width="12.6640625" style="2" customWidth="1"/>
    <col min="8965" max="9216" width="9.109375" style="2"/>
    <col min="9217" max="9217" width="5.109375" style="2" customWidth="1"/>
    <col min="9218" max="9218" width="46.109375" style="2" customWidth="1"/>
    <col min="9219" max="9219" width="37.5546875" style="2" customWidth="1"/>
    <col min="9220" max="9220" width="12.6640625" style="2" customWidth="1"/>
    <col min="9221" max="9472" width="9.109375" style="2"/>
    <col min="9473" max="9473" width="5.109375" style="2" customWidth="1"/>
    <col min="9474" max="9474" width="46.109375" style="2" customWidth="1"/>
    <col min="9475" max="9475" width="37.5546875" style="2" customWidth="1"/>
    <col min="9476" max="9476" width="12.6640625" style="2" customWidth="1"/>
    <col min="9477" max="9728" width="9.109375" style="2"/>
    <col min="9729" max="9729" width="5.109375" style="2" customWidth="1"/>
    <col min="9730" max="9730" width="46.109375" style="2" customWidth="1"/>
    <col min="9731" max="9731" width="37.5546875" style="2" customWidth="1"/>
    <col min="9732" max="9732" width="12.6640625" style="2" customWidth="1"/>
    <col min="9733" max="9984" width="9.109375" style="2"/>
    <col min="9985" max="9985" width="5.109375" style="2" customWidth="1"/>
    <col min="9986" max="9986" width="46.109375" style="2" customWidth="1"/>
    <col min="9987" max="9987" width="37.5546875" style="2" customWidth="1"/>
    <col min="9988" max="9988" width="12.6640625" style="2" customWidth="1"/>
    <col min="9989" max="10240" width="9.109375" style="2"/>
    <col min="10241" max="10241" width="5.109375" style="2" customWidth="1"/>
    <col min="10242" max="10242" width="46.109375" style="2" customWidth="1"/>
    <col min="10243" max="10243" width="37.5546875" style="2" customWidth="1"/>
    <col min="10244" max="10244" width="12.6640625" style="2" customWidth="1"/>
    <col min="10245" max="10496" width="9.109375" style="2"/>
    <col min="10497" max="10497" width="5.109375" style="2" customWidth="1"/>
    <col min="10498" max="10498" width="46.109375" style="2" customWidth="1"/>
    <col min="10499" max="10499" width="37.5546875" style="2" customWidth="1"/>
    <col min="10500" max="10500" width="12.6640625" style="2" customWidth="1"/>
    <col min="10501" max="10752" width="9.109375" style="2"/>
    <col min="10753" max="10753" width="5.109375" style="2" customWidth="1"/>
    <col min="10754" max="10754" width="46.109375" style="2" customWidth="1"/>
    <col min="10755" max="10755" width="37.5546875" style="2" customWidth="1"/>
    <col min="10756" max="10756" width="12.6640625" style="2" customWidth="1"/>
    <col min="10757" max="11008" width="9.109375" style="2"/>
    <col min="11009" max="11009" width="5.109375" style="2" customWidth="1"/>
    <col min="11010" max="11010" width="46.109375" style="2" customWidth="1"/>
    <col min="11011" max="11011" width="37.5546875" style="2" customWidth="1"/>
    <col min="11012" max="11012" width="12.6640625" style="2" customWidth="1"/>
    <col min="11013" max="11264" width="9.109375" style="2"/>
    <col min="11265" max="11265" width="5.109375" style="2" customWidth="1"/>
    <col min="11266" max="11266" width="46.109375" style="2" customWidth="1"/>
    <col min="11267" max="11267" width="37.5546875" style="2" customWidth="1"/>
    <col min="11268" max="11268" width="12.6640625" style="2" customWidth="1"/>
    <col min="11269" max="11520" width="9.109375" style="2"/>
    <col min="11521" max="11521" width="5.109375" style="2" customWidth="1"/>
    <col min="11522" max="11522" width="46.109375" style="2" customWidth="1"/>
    <col min="11523" max="11523" width="37.5546875" style="2" customWidth="1"/>
    <col min="11524" max="11524" width="12.6640625" style="2" customWidth="1"/>
    <col min="11525" max="11776" width="9.109375" style="2"/>
    <col min="11777" max="11777" width="5.109375" style="2" customWidth="1"/>
    <col min="11778" max="11778" width="46.109375" style="2" customWidth="1"/>
    <col min="11779" max="11779" width="37.5546875" style="2" customWidth="1"/>
    <col min="11780" max="11780" width="12.6640625" style="2" customWidth="1"/>
    <col min="11781" max="12032" width="9.109375" style="2"/>
    <col min="12033" max="12033" width="5.109375" style="2" customWidth="1"/>
    <col min="12034" max="12034" width="46.109375" style="2" customWidth="1"/>
    <col min="12035" max="12035" width="37.5546875" style="2" customWidth="1"/>
    <col min="12036" max="12036" width="12.6640625" style="2" customWidth="1"/>
    <col min="12037" max="12288" width="9.109375" style="2"/>
    <col min="12289" max="12289" width="5.109375" style="2" customWidth="1"/>
    <col min="12290" max="12290" width="46.109375" style="2" customWidth="1"/>
    <col min="12291" max="12291" width="37.5546875" style="2" customWidth="1"/>
    <col min="12292" max="12292" width="12.6640625" style="2" customWidth="1"/>
    <col min="12293" max="12544" width="9.109375" style="2"/>
    <col min="12545" max="12545" width="5.109375" style="2" customWidth="1"/>
    <col min="12546" max="12546" width="46.109375" style="2" customWidth="1"/>
    <col min="12547" max="12547" width="37.5546875" style="2" customWidth="1"/>
    <col min="12548" max="12548" width="12.6640625" style="2" customWidth="1"/>
    <col min="12549" max="12800" width="9.109375" style="2"/>
    <col min="12801" max="12801" width="5.109375" style="2" customWidth="1"/>
    <col min="12802" max="12802" width="46.109375" style="2" customWidth="1"/>
    <col min="12803" max="12803" width="37.5546875" style="2" customWidth="1"/>
    <col min="12804" max="12804" width="12.6640625" style="2" customWidth="1"/>
    <col min="12805" max="13056" width="9.109375" style="2"/>
    <col min="13057" max="13057" width="5.109375" style="2" customWidth="1"/>
    <col min="13058" max="13058" width="46.109375" style="2" customWidth="1"/>
    <col min="13059" max="13059" width="37.5546875" style="2" customWidth="1"/>
    <col min="13060" max="13060" width="12.6640625" style="2" customWidth="1"/>
    <col min="13061" max="13312" width="9.109375" style="2"/>
    <col min="13313" max="13313" width="5.109375" style="2" customWidth="1"/>
    <col min="13314" max="13314" width="46.109375" style="2" customWidth="1"/>
    <col min="13315" max="13315" width="37.5546875" style="2" customWidth="1"/>
    <col min="13316" max="13316" width="12.6640625" style="2" customWidth="1"/>
    <col min="13317" max="13568" width="9.109375" style="2"/>
    <col min="13569" max="13569" width="5.109375" style="2" customWidth="1"/>
    <col min="13570" max="13570" width="46.109375" style="2" customWidth="1"/>
    <col min="13571" max="13571" width="37.5546875" style="2" customWidth="1"/>
    <col min="13572" max="13572" width="12.6640625" style="2" customWidth="1"/>
    <col min="13573" max="13824" width="9.109375" style="2"/>
    <col min="13825" max="13825" width="5.109375" style="2" customWidth="1"/>
    <col min="13826" max="13826" width="46.109375" style="2" customWidth="1"/>
    <col min="13827" max="13827" width="37.5546875" style="2" customWidth="1"/>
    <col min="13828" max="13828" width="12.6640625" style="2" customWidth="1"/>
    <col min="13829" max="14080" width="9.109375" style="2"/>
    <col min="14081" max="14081" width="5.109375" style="2" customWidth="1"/>
    <col min="14082" max="14082" width="46.109375" style="2" customWidth="1"/>
    <col min="14083" max="14083" width="37.5546875" style="2" customWidth="1"/>
    <col min="14084" max="14084" width="12.6640625" style="2" customWidth="1"/>
    <col min="14085" max="14336" width="9.109375" style="2"/>
    <col min="14337" max="14337" width="5.109375" style="2" customWidth="1"/>
    <col min="14338" max="14338" width="46.109375" style="2" customWidth="1"/>
    <col min="14339" max="14339" width="37.5546875" style="2" customWidth="1"/>
    <col min="14340" max="14340" width="12.6640625" style="2" customWidth="1"/>
    <col min="14341" max="14592" width="9.109375" style="2"/>
    <col min="14593" max="14593" width="5.109375" style="2" customWidth="1"/>
    <col min="14594" max="14594" width="46.109375" style="2" customWidth="1"/>
    <col min="14595" max="14595" width="37.5546875" style="2" customWidth="1"/>
    <col min="14596" max="14596" width="12.6640625" style="2" customWidth="1"/>
    <col min="14597" max="14848" width="9.109375" style="2"/>
    <col min="14849" max="14849" width="5.109375" style="2" customWidth="1"/>
    <col min="14850" max="14850" width="46.109375" style="2" customWidth="1"/>
    <col min="14851" max="14851" width="37.5546875" style="2" customWidth="1"/>
    <col min="14852" max="14852" width="12.6640625" style="2" customWidth="1"/>
    <col min="14853" max="15104" width="9.109375" style="2"/>
    <col min="15105" max="15105" width="5.109375" style="2" customWidth="1"/>
    <col min="15106" max="15106" width="46.109375" style="2" customWidth="1"/>
    <col min="15107" max="15107" width="37.5546875" style="2" customWidth="1"/>
    <col min="15108" max="15108" width="12.6640625" style="2" customWidth="1"/>
    <col min="15109" max="15360" width="9.109375" style="2"/>
    <col min="15361" max="15361" width="5.109375" style="2" customWidth="1"/>
    <col min="15362" max="15362" width="46.109375" style="2" customWidth="1"/>
    <col min="15363" max="15363" width="37.5546875" style="2" customWidth="1"/>
    <col min="15364" max="15364" width="12.6640625" style="2" customWidth="1"/>
    <col min="15365" max="15616" width="9.109375" style="2"/>
    <col min="15617" max="15617" width="5.109375" style="2" customWidth="1"/>
    <col min="15618" max="15618" width="46.109375" style="2" customWidth="1"/>
    <col min="15619" max="15619" width="37.5546875" style="2" customWidth="1"/>
    <col min="15620" max="15620" width="12.6640625" style="2" customWidth="1"/>
    <col min="15621" max="15872" width="9.109375" style="2"/>
    <col min="15873" max="15873" width="5.109375" style="2" customWidth="1"/>
    <col min="15874" max="15874" width="46.109375" style="2" customWidth="1"/>
    <col min="15875" max="15875" width="37.5546875" style="2" customWidth="1"/>
    <col min="15876" max="15876" width="12.6640625" style="2" customWidth="1"/>
    <col min="15877" max="16128" width="9.109375" style="2"/>
    <col min="16129" max="16129" width="5.109375" style="2" customWidth="1"/>
    <col min="16130" max="16130" width="46.109375" style="2" customWidth="1"/>
    <col min="16131" max="16131" width="37.5546875" style="2" customWidth="1"/>
    <col min="16132" max="16132" width="12.6640625" style="2" customWidth="1"/>
    <col min="16133" max="16384" width="9.109375" style="2"/>
  </cols>
  <sheetData>
    <row r="1" spans="1:4" s="1" customFormat="1" ht="39.75" customHeight="1" x14ac:dyDescent="0.3">
      <c r="A1" s="64"/>
      <c r="B1" s="64"/>
      <c r="C1" s="64" t="s">
        <v>0</v>
      </c>
      <c r="D1" s="64"/>
    </row>
    <row r="2" spans="1:4" ht="66.75" customHeight="1" x14ac:dyDescent="0.25">
      <c r="A2" s="70"/>
      <c r="B2" s="70"/>
      <c r="C2" s="66" t="s">
        <v>51</v>
      </c>
      <c r="D2" s="66"/>
    </row>
    <row r="3" spans="1:4" x14ac:dyDescent="0.3">
      <c r="A3" s="22"/>
      <c r="B3" s="22"/>
      <c r="C3" s="22"/>
      <c r="D3" s="22"/>
    </row>
    <row r="4" spans="1:4" x14ac:dyDescent="0.3">
      <c r="A4" s="71"/>
      <c r="B4" s="71"/>
      <c r="C4" s="71" t="s">
        <v>33</v>
      </c>
      <c r="D4" s="71"/>
    </row>
    <row r="5" spans="1:4" x14ac:dyDescent="0.3">
      <c r="A5" s="43"/>
      <c r="B5" s="43"/>
      <c r="C5" s="43" t="s">
        <v>3</v>
      </c>
      <c r="D5" s="43"/>
    </row>
    <row r="6" spans="1:4" ht="51.75" customHeight="1" x14ac:dyDescent="0.3"/>
    <row r="8" spans="1:4" ht="67.5" customHeight="1" x14ac:dyDescent="0.25">
      <c r="A8" s="57" t="s">
        <v>69</v>
      </c>
      <c r="B8" s="57"/>
      <c r="C8" s="57"/>
      <c r="D8" s="57"/>
    </row>
    <row r="9" spans="1:4" ht="33.75" customHeight="1" thickBot="1" x14ac:dyDescent="0.3">
      <c r="A9" s="58" t="s">
        <v>78</v>
      </c>
      <c r="B9" s="58"/>
      <c r="C9" s="58"/>
      <c r="D9" s="58"/>
    </row>
    <row r="10" spans="1:4" ht="16.2" thickBot="1" x14ac:dyDescent="0.3">
      <c r="A10" s="8" t="s">
        <v>5</v>
      </c>
      <c r="B10" s="59" t="s">
        <v>6</v>
      </c>
      <c r="C10" s="60"/>
      <c r="D10" s="9" t="s">
        <v>7</v>
      </c>
    </row>
    <row r="11" spans="1:4" x14ac:dyDescent="0.25">
      <c r="A11" s="10">
        <v>1</v>
      </c>
      <c r="B11" s="61" t="s">
        <v>8</v>
      </c>
      <c r="C11" s="62"/>
      <c r="D11" s="11">
        <v>59.05</v>
      </c>
    </row>
    <row r="12" spans="1:4" x14ac:dyDescent="0.25">
      <c r="A12" s="15">
        <v>2</v>
      </c>
      <c r="B12" s="49" t="s">
        <v>9</v>
      </c>
      <c r="C12" s="55"/>
      <c r="D12" s="12">
        <v>11.26</v>
      </c>
    </row>
    <row r="13" spans="1:4" x14ac:dyDescent="0.25">
      <c r="A13" s="15">
        <v>3</v>
      </c>
      <c r="B13" s="49" t="s">
        <v>35</v>
      </c>
      <c r="C13" s="55"/>
      <c r="D13" s="12">
        <v>46.83</v>
      </c>
    </row>
    <row r="14" spans="1:4" x14ac:dyDescent="0.25">
      <c r="A14" s="15">
        <v>4</v>
      </c>
      <c r="B14" s="49" t="s">
        <v>11</v>
      </c>
      <c r="C14" s="50"/>
      <c r="D14" s="12">
        <v>128.97</v>
      </c>
    </row>
    <row r="15" spans="1:4" x14ac:dyDescent="0.25">
      <c r="A15" s="15">
        <v>5</v>
      </c>
      <c r="B15" s="49" t="s">
        <v>12</v>
      </c>
      <c r="C15" s="50"/>
      <c r="D15" s="12">
        <v>31.12</v>
      </c>
    </row>
    <row r="16" spans="1:4" x14ac:dyDescent="0.25">
      <c r="A16" s="15">
        <v>6</v>
      </c>
      <c r="B16" s="49" t="s">
        <v>13</v>
      </c>
      <c r="C16" s="50"/>
      <c r="D16" s="12">
        <v>35.22</v>
      </c>
    </row>
    <row r="17" spans="1:6" x14ac:dyDescent="0.25">
      <c r="A17" s="15">
        <v>7</v>
      </c>
      <c r="B17" s="49" t="s">
        <v>14</v>
      </c>
      <c r="C17" s="50"/>
      <c r="D17" s="12">
        <v>9.26</v>
      </c>
      <c r="F17" s="29"/>
    </row>
    <row r="18" spans="1:6" x14ac:dyDescent="0.25">
      <c r="A18" s="15">
        <v>8</v>
      </c>
      <c r="B18" s="49" t="s">
        <v>15</v>
      </c>
      <c r="C18" s="50"/>
      <c r="D18" s="12">
        <v>12.15</v>
      </c>
    </row>
    <row r="19" spans="1:6" x14ac:dyDescent="0.25">
      <c r="A19" s="15">
        <v>9</v>
      </c>
      <c r="B19" s="49" t="s">
        <v>16</v>
      </c>
      <c r="C19" s="50"/>
      <c r="D19" s="12">
        <v>1.08</v>
      </c>
    </row>
    <row r="20" spans="1:6" x14ac:dyDescent="0.25">
      <c r="A20" s="15">
        <v>10</v>
      </c>
      <c r="B20" s="47" t="s">
        <v>17</v>
      </c>
      <c r="C20" s="48"/>
      <c r="D20" s="13">
        <f>SUM(D11:D19)</f>
        <v>334.94</v>
      </c>
    </row>
    <row r="21" spans="1:6" x14ac:dyDescent="0.25">
      <c r="A21" s="15">
        <v>11</v>
      </c>
      <c r="B21" s="47" t="s">
        <v>18</v>
      </c>
      <c r="C21" s="48"/>
      <c r="D21" s="14">
        <v>5.25</v>
      </c>
    </row>
    <row r="22" spans="1:6" x14ac:dyDescent="0.25">
      <c r="A22" s="53">
        <v>12</v>
      </c>
      <c r="B22" s="47" t="s">
        <v>19</v>
      </c>
      <c r="C22" s="48"/>
      <c r="D22" s="14">
        <v>8.02</v>
      </c>
    </row>
    <row r="23" spans="1:6" x14ac:dyDescent="0.25">
      <c r="A23" s="54"/>
      <c r="B23" s="49" t="s">
        <v>20</v>
      </c>
      <c r="C23" s="50"/>
      <c r="D23" s="14">
        <v>0</v>
      </c>
    </row>
    <row r="24" spans="1:6" x14ac:dyDescent="0.25">
      <c r="A24" s="15">
        <v>13</v>
      </c>
      <c r="B24" s="47" t="s">
        <v>21</v>
      </c>
      <c r="C24" s="48"/>
      <c r="D24" s="16">
        <f>D20+D21+D22</f>
        <v>348.21</v>
      </c>
    </row>
    <row r="25" spans="1:6" x14ac:dyDescent="0.25">
      <c r="A25" s="15">
        <v>14</v>
      </c>
      <c r="B25" s="49" t="s">
        <v>22</v>
      </c>
      <c r="C25" s="50"/>
      <c r="D25" s="17">
        <f>D24*12%</f>
        <v>41.785199999999996</v>
      </c>
    </row>
    <row r="26" spans="1:6" x14ac:dyDescent="0.25">
      <c r="A26" s="15">
        <v>15</v>
      </c>
      <c r="B26" s="47" t="s">
        <v>36</v>
      </c>
      <c r="C26" s="48"/>
      <c r="D26" s="16">
        <f>D24+D25</f>
        <v>389.99519999999995</v>
      </c>
    </row>
    <row r="27" spans="1:6" x14ac:dyDescent="0.25">
      <c r="A27" s="15">
        <v>16</v>
      </c>
      <c r="B27" s="49" t="s">
        <v>24</v>
      </c>
      <c r="C27" s="50"/>
      <c r="D27" s="17">
        <f>ROUND((D26*20%),2)</f>
        <v>78</v>
      </c>
    </row>
    <row r="28" spans="1:6" ht="16.2" thickBot="1" x14ac:dyDescent="0.3">
      <c r="A28" s="18">
        <v>17</v>
      </c>
      <c r="B28" s="51" t="s">
        <v>37</v>
      </c>
      <c r="C28" s="52"/>
      <c r="D28" s="19">
        <f>D26+D27</f>
        <v>467.99519999999995</v>
      </c>
    </row>
    <row r="29" spans="1:6" ht="51.75" customHeight="1" x14ac:dyDescent="0.3">
      <c r="A29" s="3"/>
      <c r="B29" s="3"/>
      <c r="C29" s="3"/>
      <c r="D29" s="3"/>
    </row>
    <row r="30" spans="1:6" x14ac:dyDescent="0.3">
      <c r="A30" s="43" t="s">
        <v>38</v>
      </c>
      <c r="B30" s="43"/>
      <c r="C30" s="43"/>
      <c r="D30" s="43"/>
    </row>
    <row r="31" spans="1:6" x14ac:dyDescent="0.3">
      <c r="A31" s="3"/>
      <c r="B31" s="3"/>
      <c r="C31" s="3"/>
      <c r="D31" s="3"/>
    </row>
    <row r="32" spans="1:6" x14ac:dyDescent="0.3">
      <c r="A32" s="43" t="s">
        <v>39</v>
      </c>
      <c r="B32" s="43"/>
      <c r="C32" s="43"/>
      <c r="D32" s="43"/>
    </row>
    <row r="33" spans="1:4" x14ac:dyDescent="0.3">
      <c r="A33" s="44"/>
      <c r="B33" s="44"/>
      <c r="C33" s="45"/>
      <c r="D33" s="45"/>
    </row>
    <row r="34" spans="1:4" x14ac:dyDescent="0.3">
      <c r="A34" s="43" t="s">
        <v>28</v>
      </c>
      <c r="B34" s="43"/>
      <c r="C34" s="3"/>
      <c r="D34" s="3"/>
    </row>
    <row r="35" spans="1:4" x14ac:dyDescent="0.3">
      <c r="A35" s="46"/>
      <c r="B35" s="46"/>
    </row>
  </sheetData>
  <mergeCells count="36">
    <mergeCell ref="A1:B1"/>
    <mergeCell ref="C1:D1"/>
    <mergeCell ref="A2:B2"/>
    <mergeCell ref="C2:D2"/>
    <mergeCell ref="A4:B4"/>
    <mergeCell ref="C4:D4"/>
    <mergeCell ref="B17:C17"/>
    <mergeCell ref="A5:B5"/>
    <mergeCell ref="C5:D5"/>
    <mergeCell ref="A8:D8"/>
    <mergeCell ref="A9:D9"/>
    <mergeCell ref="B10:C10"/>
    <mergeCell ref="B11:C11"/>
    <mergeCell ref="B12:C12"/>
    <mergeCell ref="B13:C13"/>
    <mergeCell ref="B14:C14"/>
    <mergeCell ref="B15:C15"/>
    <mergeCell ref="B16:C16"/>
    <mergeCell ref="A30:D30"/>
    <mergeCell ref="B18:C18"/>
    <mergeCell ref="B19:C19"/>
    <mergeCell ref="B20:C20"/>
    <mergeCell ref="B21:C21"/>
    <mergeCell ref="A22:A23"/>
    <mergeCell ref="B22:C22"/>
    <mergeCell ref="B23:C23"/>
    <mergeCell ref="B24:C24"/>
    <mergeCell ref="B25:C25"/>
    <mergeCell ref="B26:C26"/>
    <mergeCell ref="B27:C27"/>
    <mergeCell ref="B28:C28"/>
    <mergeCell ref="A32:D32"/>
    <mergeCell ref="A33:B33"/>
    <mergeCell ref="C33:D33"/>
    <mergeCell ref="A34:B34"/>
    <mergeCell ref="A35:B3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5"/>
  <sheetViews>
    <sheetView topLeftCell="A4" workbookViewId="0">
      <selection activeCell="E9" sqref="E9"/>
    </sheetView>
  </sheetViews>
  <sheetFormatPr defaultColWidth="9.109375" defaultRowHeight="15.6" x14ac:dyDescent="0.3"/>
  <cols>
    <col min="1" max="1" width="5.109375" style="2" customWidth="1"/>
    <col min="2" max="2" width="46.109375" style="2" customWidth="1"/>
    <col min="3" max="3" width="37.5546875" style="5" customWidth="1"/>
    <col min="4" max="4" width="12.6640625" style="5" customWidth="1"/>
    <col min="5" max="256" width="9.109375" style="2"/>
    <col min="257" max="257" width="5.109375" style="2" customWidth="1"/>
    <col min="258" max="258" width="46.109375" style="2" customWidth="1"/>
    <col min="259" max="259" width="37.5546875" style="2" customWidth="1"/>
    <col min="260" max="260" width="12.6640625" style="2" customWidth="1"/>
    <col min="261" max="512" width="9.109375" style="2"/>
    <col min="513" max="513" width="5.109375" style="2" customWidth="1"/>
    <col min="514" max="514" width="46.109375" style="2" customWidth="1"/>
    <col min="515" max="515" width="37.5546875" style="2" customWidth="1"/>
    <col min="516" max="516" width="12.6640625" style="2" customWidth="1"/>
    <col min="517" max="768" width="9.109375" style="2"/>
    <col min="769" max="769" width="5.109375" style="2" customWidth="1"/>
    <col min="770" max="770" width="46.109375" style="2" customWidth="1"/>
    <col min="771" max="771" width="37.5546875" style="2" customWidth="1"/>
    <col min="772" max="772" width="12.6640625" style="2" customWidth="1"/>
    <col min="773" max="1024" width="9.109375" style="2"/>
    <col min="1025" max="1025" width="5.109375" style="2" customWidth="1"/>
    <col min="1026" max="1026" width="46.109375" style="2" customWidth="1"/>
    <col min="1027" max="1027" width="37.5546875" style="2" customWidth="1"/>
    <col min="1028" max="1028" width="12.6640625" style="2" customWidth="1"/>
    <col min="1029" max="1280" width="9.109375" style="2"/>
    <col min="1281" max="1281" width="5.109375" style="2" customWidth="1"/>
    <col min="1282" max="1282" width="46.109375" style="2" customWidth="1"/>
    <col min="1283" max="1283" width="37.5546875" style="2" customWidth="1"/>
    <col min="1284" max="1284" width="12.6640625" style="2" customWidth="1"/>
    <col min="1285" max="1536" width="9.109375" style="2"/>
    <col min="1537" max="1537" width="5.109375" style="2" customWidth="1"/>
    <col min="1538" max="1538" width="46.109375" style="2" customWidth="1"/>
    <col min="1539" max="1539" width="37.5546875" style="2" customWidth="1"/>
    <col min="1540" max="1540" width="12.6640625" style="2" customWidth="1"/>
    <col min="1541" max="1792" width="9.109375" style="2"/>
    <col min="1793" max="1793" width="5.109375" style="2" customWidth="1"/>
    <col min="1794" max="1794" width="46.109375" style="2" customWidth="1"/>
    <col min="1795" max="1795" width="37.5546875" style="2" customWidth="1"/>
    <col min="1796" max="1796" width="12.6640625" style="2" customWidth="1"/>
    <col min="1797" max="2048" width="9.109375" style="2"/>
    <col min="2049" max="2049" width="5.109375" style="2" customWidth="1"/>
    <col min="2050" max="2050" width="46.109375" style="2" customWidth="1"/>
    <col min="2051" max="2051" width="37.5546875" style="2" customWidth="1"/>
    <col min="2052" max="2052" width="12.6640625" style="2" customWidth="1"/>
    <col min="2053" max="2304" width="9.109375" style="2"/>
    <col min="2305" max="2305" width="5.109375" style="2" customWidth="1"/>
    <col min="2306" max="2306" width="46.109375" style="2" customWidth="1"/>
    <col min="2307" max="2307" width="37.5546875" style="2" customWidth="1"/>
    <col min="2308" max="2308" width="12.6640625" style="2" customWidth="1"/>
    <col min="2309" max="2560" width="9.109375" style="2"/>
    <col min="2561" max="2561" width="5.109375" style="2" customWidth="1"/>
    <col min="2562" max="2562" width="46.109375" style="2" customWidth="1"/>
    <col min="2563" max="2563" width="37.5546875" style="2" customWidth="1"/>
    <col min="2564" max="2564" width="12.6640625" style="2" customWidth="1"/>
    <col min="2565" max="2816" width="9.109375" style="2"/>
    <col min="2817" max="2817" width="5.109375" style="2" customWidth="1"/>
    <col min="2818" max="2818" width="46.109375" style="2" customWidth="1"/>
    <col min="2819" max="2819" width="37.5546875" style="2" customWidth="1"/>
    <col min="2820" max="2820" width="12.6640625" style="2" customWidth="1"/>
    <col min="2821" max="3072" width="9.109375" style="2"/>
    <col min="3073" max="3073" width="5.109375" style="2" customWidth="1"/>
    <col min="3074" max="3074" width="46.109375" style="2" customWidth="1"/>
    <col min="3075" max="3075" width="37.5546875" style="2" customWidth="1"/>
    <col min="3076" max="3076" width="12.6640625" style="2" customWidth="1"/>
    <col min="3077" max="3328" width="9.109375" style="2"/>
    <col min="3329" max="3329" width="5.109375" style="2" customWidth="1"/>
    <col min="3330" max="3330" width="46.109375" style="2" customWidth="1"/>
    <col min="3331" max="3331" width="37.5546875" style="2" customWidth="1"/>
    <col min="3332" max="3332" width="12.6640625" style="2" customWidth="1"/>
    <col min="3333" max="3584" width="9.109375" style="2"/>
    <col min="3585" max="3585" width="5.109375" style="2" customWidth="1"/>
    <col min="3586" max="3586" width="46.109375" style="2" customWidth="1"/>
    <col min="3587" max="3587" width="37.5546875" style="2" customWidth="1"/>
    <col min="3588" max="3588" width="12.6640625" style="2" customWidth="1"/>
    <col min="3589" max="3840" width="9.109375" style="2"/>
    <col min="3841" max="3841" width="5.109375" style="2" customWidth="1"/>
    <col min="3842" max="3842" width="46.109375" style="2" customWidth="1"/>
    <col min="3843" max="3843" width="37.5546875" style="2" customWidth="1"/>
    <col min="3844" max="3844" width="12.6640625" style="2" customWidth="1"/>
    <col min="3845" max="4096" width="9.109375" style="2"/>
    <col min="4097" max="4097" width="5.109375" style="2" customWidth="1"/>
    <col min="4098" max="4098" width="46.109375" style="2" customWidth="1"/>
    <col min="4099" max="4099" width="37.5546875" style="2" customWidth="1"/>
    <col min="4100" max="4100" width="12.6640625" style="2" customWidth="1"/>
    <col min="4101" max="4352" width="9.109375" style="2"/>
    <col min="4353" max="4353" width="5.109375" style="2" customWidth="1"/>
    <col min="4354" max="4354" width="46.109375" style="2" customWidth="1"/>
    <col min="4355" max="4355" width="37.5546875" style="2" customWidth="1"/>
    <col min="4356" max="4356" width="12.6640625" style="2" customWidth="1"/>
    <col min="4357" max="4608" width="9.109375" style="2"/>
    <col min="4609" max="4609" width="5.109375" style="2" customWidth="1"/>
    <col min="4610" max="4610" width="46.109375" style="2" customWidth="1"/>
    <col min="4611" max="4611" width="37.5546875" style="2" customWidth="1"/>
    <col min="4612" max="4612" width="12.6640625" style="2" customWidth="1"/>
    <col min="4613" max="4864" width="9.109375" style="2"/>
    <col min="4865" max="4865" width="5.109375" style="2" customWidth="1"/>
    <col min="4866" max="4866" width="46.109375" style="2" customWidth="1"/>
    <col min="4867" max="4867" width="37.5546875" style="2" customWidth="1"/>
    <col min="4868" max="4868" width="12.6640625" style="2" customWidth="1"/>
    <col min="4869" max="5120" width="9.109375" style="2"/>
    <col min="5121" max="5121" width="5.109375" style="2" customWidth="1"/>
    <col min="5122" max="5122" width="46.109375" style="2" customWidth="1"/>
    <col min="5123" max="5123" width="37.5546875" style="2" customWidth="1"/>
    <col min="5124" max="5124" width="12.6640625" style="2" customWidth="1"/>
    <col min="5125" max="5376" width="9.109375" style="2"/>
    <col min="5377" max="5377" width="5.109375" style="2" customWidth="1"/>
    <col min="5378" max="5378" width="46.109375" style="2" customWidth="1"/>
    <col min="5379" max="5379" width="37.5546875" style="2" customWidth="1"/>
    <col min="5380" max="5380" width="12.6640625" style="2" customWidth="1"/>
    <col min="5381" max="5632" width="9.109375" style="2"/>
    <col min="5633" max="5633" width="5.109375" style="2" customWidth="1"/>
    <col min="5634" max="5634" width="46.109375" style="2" customWidth="1"/>
    <col min="5635" max="5635" width="37.5546875" style="2" customWidth="1"/>
    <col min="5636" max="5636" width="12.6640625" style="2" customWidth="1"/>
    <col min="5637" max="5888" width="9.109375" style="2"/>
    <col min="5889" max="5889" width="5.109375" style="2" customWidth="1"/>
    <col min="5890" max="5890" width="46.109375" style="2" customWidth="1"/>
    <col min="5891" max="5891" width="37.5546875" style="2" customWidth="1"/>
    <col min="5892" max="5892" width="12.6640625" style="2" customWidth="1"/>
    <col min="5893" max="6144" width="9.109375" style="2"/>
    <col min="6145" max="6145" width="5.109375" style="2" customWidth="1"/>
    <col min="6146" max="6146" width="46.109375" style="2" customWidth="1"/>
    <col min="6147" max="6147" width="37.5546875" style="2" customWidth="1"/>
    <col min="6148" max="6148" width="12.6640625" style="2" customWidth="1"/>
    <col min="6149" max="6400" width="9.109375" style="2"/>
    <col min="6401" max="6401" width="5.109375" style="2" customWidth="1"/>
    <col min="6402" max="6402" width="46.109375" style="2" customWidth="1"/>
    <col min="6403" max="6403" width="37.5546875" style="2" customWidth="1"/>
    <col min="6404" max="6404" width="12.6640625" style="2" customWidth="1"/>
    <col min="6405" max="6656" width="9.109375" style="2"/>
    <col min="6657" max="6657" width="5.109375" style="2" customWidth="1"/>
    <col min="6658" max="6658" width="46.109375" style="2" customWidth="1"/>
    <col min="6659" max="6659" width="37.5546875" style="2" customWidth="1"/>
    <col min="6660" max="6660" width="12.6640625" style="2" customWidth="1"/>
    <col min="6661" max="6912" width="9.109375" style="2"/>
    <col min="6913" max="6913" width="5.109375" style="2" customWidth="1"/>
    <col min="6914" max="6914" width="46.109375" style="2" customWidth="1"/>
    <col min="6915" max="6915" width="37.5546875" style="2" customWidth="1"/>
    <col min="6916" max="6916" width="12.6640625" style="2" customWidth="1"/>
    <col min="6917" max="7168" width="9.109375" style="2"/>
    <col min="7169" max="7169" width="5.109375" style="2" customWidth="1"/>
    <col min="7170" max="7170" width="46.109375" style="2" customWidth="1"/>
    <col min="7171" max="7171" width="37.5546875" style="2" customWidth="1"/>
    <col min="7172" max="7172" width="12.6640625" style="2" customWidth="1"/>
    <col min="7173" max="7424" width="9.109375" style="2"/>
    <col min="7425" max="7425" width="5.109375" style="2" customWidth="1"/>
    <col min="7426" max="7426" width="46.109375" style="2" customWidth="1"/>
    <col min="7427" max="7427" width="37.5546875" style="2" customWidth="1"/>
    <col min="7428" max="7428" width="12.6640625" style="2" customWidth="1"/>
    <col min="7429" max="7680" width="9.109375" style="2"/>
    <col min="7681" max="7681" width="5.109375" style="2" customWidth="1"/>
    <col min="7682" max="7682" width="46.109375" style="2" customWidth="1"/>
    <col min="7683" max="7683" width="37.5546875" style="2" customWidth="1"/>
    <col min="7684" max="7684" width="12.6640625" style="2" customWidth="1"/>
    <col min="7685" max="7936" width="9.109375" style="2"/>
    <col min="7937" max="7937" width="5.109375" style="2" customWidth="1"/>
    <col min="7938" max="7938" width="46.109375" style="2" customWidth="1"/>
    <col min="7939" max="7939" width="37.5546875" style="2" customWidth="1"/>
    <col min="7940" max="7940" width="12.6640625" style="2" customWidth="1"/>
    <col min="7941" max="8192" width="9.109375" style="2"/>
    <col min="8193" max="8193" width="5.109375" style="2" customWidth="1"/>
    <col min="8194" max="8194" width="46.109375" style="2" customWidth="1"/>
    <col min="8195" max="8195" width="37.5546875" style="2" customWidth="1"/>
    <col min="8196" max="8196" width="12.6640625" style="2" customWidth="1"/>
    <col min="8197" max="8448" width="9.109375" style="2"/>
    <col min="8449" max="8449" width="5.109375" style="2" customWidth="1"/>
    <col min="8450" max="8450" width="46.109375" style="2" customWidth="1"/>
    <col min="8451" max="8451" width="37.5546875" style="2" customWidth="1"/>
    <col min="8452" max="8452" width="12.6640625" style="2" customWidth="1"/>
    <col min="8453" max="8704" width="9.109375" style="2"/>
    <col min="8705" max="8705" width="5.109375" style="2" customWidth="1"/>
    <col min="8706" max="8706" width="46.109375" style="2" customWidth="1"/>
    <col min="8707" max="8707" width="37.5546875" style="2" customWidth="1"/>
    <col min="8708" max="8708" width="12.6640625" style="2" customWidth="1"/>
    <col min="8709" max="8960" width="9.109375" style="2"/>
    <col min="8961" max="8961" width="5.109375" style="2" customWidth="1"/>
    <col min="8962" max="8962" width="46.109375" style="2" customWidth="1"/>
    <col min="8963" max="8963" width="37.5546875" style="2" customWidth="1"/>
    <col min="8964" max="8964" width="12.6640625" style="2" customWidth="1"/>
    <col min="8965" max="9216" width="9.109375" style="2"/>
    <col min="9217" max="9217" width="5.109375" style="2" customWidth="1"/>
    <col min="9218" max="9218" width="46.109375" style="2" customWidth="1"/>
    <col min="9219" max="9219" width="37.5546875" style="2" customWidth="1"/>
    <col min="9220" max="9220" width="12.6640625" style="2" customWidth="1"/>
    <col min="9221" max="9472" width="9.109375" style="2"/>
    <col min="9473" max="9473" width="5.109375" style="2" customWidth="1"/>
    <col min="9474" max="9474" width="46.109375" style="2" customWidth="1"/>
    <col min="9475" max="9475" width="37.5546875" style="2" customWidth="1"/>
    <col min="9476" max="9476" width="12.6640625" style="2" customWidth="1"/>
    <col min="9477" max="9728" width="9.109375" style="2"/>
    <col min="9729" max="9729" width="5.109375" style="2" customWidth="1"/>
    <col min="9730" max="9730" width="46.109375" style="2" customWidth="1"/>
    <col min="9731" max="9731" width="37.5546875" style="2" customWidth="1"/>
    <col min="9732" max="9732" width="12.6640625" style="2" customWidth="1"/>
    <col min="9733" max="9984" width="9.109375" style="2"/>
    <col min="9985" max="9985" width="5.109375" style="2" customWidth="1"/>
    <col min="9986" max="9986" width="46.109375" style="2" customWidth="1"/>
    <col min="9987" max="9987" width="37.5546875" style="2" customWidth="1"/>
    <col min="9988" max="9988" width="12.6640625" style="2" customWidth="1"/>
    <col min="9989" max="10240" width="9.109375" style="2"/>
    <col min="10241" max="10241" width="5.109375" style="2" customWidth="1"/>
    <col min="10242" max="10242" width="46.109375" style="2" customWidth="1"/>
    <col min="10243" max="10243" width="37.5546875" style="2" customWidth="1"/>
    <col min="10244" max="10244" width="12.6640625" style="2" customWidth="1"/>
    <col min="10245" max="10496" width="9.109375" style="2"/>
    <col min="10497" max="10497" width="5.109375" style="2" customWidth="1"/>
    <col min="10498" max="10498" width="46.109375" style="2" customWidth="1"/>
    <col min="10499" max="10499" width="37.5546875" style="2" customWidth="1"/>
    <col min="10500" max="10500" width="12.6640625" style="2" customWidth="1"/>
    <col min="10501" max="10752" width="9.109375" style="2"/>
    <col min="10753" max="10753" width="5.109375" style="2" customWidth="1"/>
    <col min="10754" max="10754" width="46.109375" style="2" customWidth="1"/>
    <col min="10755" max="10755" width="37.5546875" style="2" customWidth="1"/>
    <col min="10756" max="10756" width="12.6640625" style="2" customWidth="1"/>
    <col min="10757" max="11008" width="9.109375" style="2"/>
    <col min="11009" max="11009" width="5.109375" style="2" customWidth="1"/>
    <col min="11010" max="11010" width="46.109375" style="2" customWidth="1"/>
    <col min="11011" max="11011" width="37.5546875" style="2" customWidth="1"/>
    <col min="11012" max="11012" width="12.6640625" style="2" customWidth="1"/>
    <col min="11013" max="11264" width="9.109375" style="2"/>
    <col min="11265" max="11265" width="5.109375" style="2" customWidth="1"/>
    <col min="11266" max="11266" width="46.109375" style="2" customWidth="1"/>
    <col min="11267" max="11267" width="37.5546875" style="2" customWidth="1"/>
    <col min="11268" max="11268" width="12.6640625" style="2" customWidth="1"/>
    <col min="11269" max="11520" width="9.109375" style="2"/>
    <col min="11521" max="11521" width="5.109375" style="2" customWidth="1"/>
    <col min="11522" max="11522" width="46.109375" style="2" customWidth="1"/>
    <col min="11523" max="11523" width="37.5546875" style="2" customWidth="1"/>
    <col min="11524" max="11524" width="12.6640625" style="2" customWidth="1"/>
    <col min="11525" max="11776" width="9.109375" style="2"/>
    <col min="11777" max="11777" width="5.109375" style="2" customWidth="1"/>
    <col min="11778" max="11778" width="46.109375" style="2" customWidth="1"/>
    <col min="11779" max="11779" width="37.5546875" style="2" customWidth="1"/>
    <col min="11780" max="11780" width="12.6640625" style="2" customWidth="1"/>
    <col min="11781" max="12032" width="9.109375" style="2"/>
    <col min="12033" max="12033" width="5.109375" style="2" customWidth="1"/>
    <col min="12034" max="12034" width="46.109375" style="2" customWidth="1"/>
    <col min="12035" max="12035" width="37.5546875" style="2" customWidth="1"/>
    <col min="12036" max="12036" width="12.6640625" style="2" customWidth="1"/>
    <col min="12037" max="12288" width="9.109375" style="2"/>
    <col min="12289" max="12289" width="5.109375" style="2" customWidth="1"/>
    <col min="12290" max="12290" width="46.109375" style="2" customWidth="1"/>
    <col min="12291" max="12291" width="37.5546875" style="2" customWidth="1"/>
    <col min="12292" max="12292" width="12.6640625" style="2" customWidth="1"/>
    <col min="12293" max="12544" width="9.109375" style="2"/>
    <col min="12545" max="12545" width="5.109375" style="2" customWidth="1"/>
    <col min="12546" max="12546" width="46.109375" style="2" customWidth="1"/>
    <col min="12547" max="12547" width="37.5546875" style="2" customWidth="1"/>
    <col min="12548" max="12548" width="12.6640625" style="2" customWidth="1"/>
    <col min="12549" max="12800" width="9.109375" style="2"/>
    <col min="12801" max="12801" width="5.109375" style="2" customWidth="1"/>
    <col min="12802" max="12802" width="46.109375" style="2" customWidth="1"/>
    <col min="12803" max="12803" width="37.5546875" style="2" customWidth="1"/>
    <col min="12804" max="12804" width="12.6640625" style="2" customWidth="1"/>
    <col min="12805" max="13056" width="9.109375" style="2"/>
    <col min="13057" max="13057" width="5.109375" style="2" customWidth="1"/>
    <col min="13058" max="13058" width="46.109375" style="2" customWidth="1"/>
    <col min="13059" max="13059" width="37.5546875" style="2" customWidth="1"/>
    <col min="13060" max="13060" width="12.6640625" style="2" customWidth="1"/>
    <col min="13061" max="13312" width="9.109375" style="2"/>
    <col min="13313" max="13313" width="5.109375" style="2" customWidth="1"/>
    <col min="13314" max="13314" width="46.109375" style="2" customWidth="1"/>
    <col min="13315" max="13315" width="37.5546875" style="2" customWidth="1"/>
    <col min="13316" max="13316" width="12.6640625" style="2" customWidth="1"/>
    <col min="13317" max="13568" width="9.109375" style="2"/>
    <col min="13569" max="13569" width="5.109375" style="2" customWidth="1"/>
    <col min="13570" max="13570" width="46.109375" style="2" customWidth="1"/>
    <col min="13571" max="13571" width="37.5546875" style="2" customWidth="1"/>
    <col min="13572" max="13572" width="12.6640625" style="2" customWidth="1"/>
    <col min="13573" max="13824" width="9.109375" style="2"/>
    <col min="13825" max="13825" width="5.109375" style="2" customWidth="1"/>
    <col min="13826" max="13826" width="46.109375" style="2" customWidth="1"/>
    <col min="13827" max="13827" width="37.5546875" style="2" customWidth="1"/>
    <col min="13828" max="13828" width="12.6640625" style="2" customWidth="1"/>
    <col min="13829" max="14080" width="9.109375" style="2"/>
    <col min="14081" max="14081" width="5.109375" style="2" customWidth="1"/>
    <col min="14082" max="14082" width="46.109375" style="2" customWidth="1"/>
    <col min="14083" max="14083" width="37.5546875" style="2" customWidth="1"/>
    <col min="14084" max="14084" width="12.6640625" style="2" customWidth="1"/>
    <col min="14085" max="14336" width="9.109375" style="2"/>
    <col min="14337" max="14337" width="5.109375" style="2" customWidth="1"/>
    <col min="14338" max="14338" width="46.109375" style="2" customWidth="1"/>
    <col min="14339" max="14339" width="37.5546875" style="2" customWidth="1"/>
    <col min="14340" max="14340" width="12.6640625" style="2" customWidth="1"/>
    <col min="14341" max="14592" width="9.109375" style="2"/>
    <col min="14593" max="14593" width="5.109375" style="2" customWidth="1"/>
    <col min="14594" max="14594" width="46.109375" style="2" customWidth="1"/>
    <col min="14595" max="14595" width="37.5546875" style="2" customWidth="1"/>
    <col min="14596" max="14596" width="12.6640625" style="2" customWidth="1"/>
    <col min="14597" max="14848" width="9.109375" style="2"/>
    <col min="14849" max="14849" width="5.109375" style="2" customWidth="1"/>
    <col min="14850" max="14850" width="46.109375" style="2" customWidth="1"/>
    <col min="14851" max="14851" width="37.5546875" style="2" customWidth="1"/>
    <col min="14852" max="14852" width="12.6640625" style="2" customWidth="1"/>
    <col min="14853" max="15104" width="9.109375" style="2"/>
    <col min="15105" max="15105" width="5.109375" style="2" customWidth="1"/>
    <col min="15106" max="15106" width="46.109375" style="2" customWidth="1"/>
    <col min="15107" max="15107" width="37.5546875" style="2" customWidth="1"/>
    <col min="15108" max="15108" width="12.6640625" style="2" customWidth="1"/>
    <col min="15109" max="15360" width="9.109375" style="2"/>
    <col min="15361" max="15361" width="5.109375" style="2" customWidth="1"/>
    <col min="15362" max="15362" width="46.109375" style="2" customWidth="1"/>
    <col min="15363" max="15363" width="37.5546875" style="2" customWidth="1"/>
    <col min="15364" max="15364" width="12.6640625" style="2" customWidth="1"/>
    <col min="15365" max="15616" width="9.109375" style="2"/>
    <col min="15617" max="15617" width="5.109375" style="2" customWidth="1"/>
    <col min="15618" max="15618" width="46.109375" style="2" customWidth="1"/>
    <col min="15619" max="15619" width="37.5546875" style="2" customWidth="1"/>
    <col min="15620" max="15620" width="12.6640625" style="2" customWidth="1"/>
    <col min="15621" max="15872" width="9.109375" style="2"/>
    <col min="15873" max="15873" width="5.109375" style="2" customWidth="1"/>
    <col min="15874" max="15874" width="46.109375" style="2" customWidth="1"/>
    <col min="15875" max="15875" width="37.5546875" style="2" customWidth="1"/>
    <col min="15876" max="15876" width="12.6640625" style="2" customWidth="1"/>
    <col min="15877" max="16128" width="9.109375" style="2"/>
    <col min="16129" max="16129" width="5.109375" style="2" customWidth="1"/>
    <col min="16130" max="16130" width="46.109375" style="2" customWidth="1"/>
    <col min="16131" max="16131" width="37.5546875" style="2" customWidth="1"/>
    <col min="16132" max="16132" width="12.6640625" style="2" customWidth="1"/>
    <col min="16133" max="16384" width="9.109375" style="2"/>
  </cols>
  <sheetData>
    <row r="1" spans="1:4" s="1" customFormat="1" ht="39.75" customHeight="1" x14ac:dyDescent="0.3">
      <c r="A1" s="64"/>
      <c r="B1" s="64"/>
      <c r="C1" s="64" t="s">
        <v>0</v>
      </c>
      <c r="D1" s="64"/>
    </row>
    <row r="2" spans="1:4" ht="66.75" customHeight="1" x14ac:dyDescent="0.25">
      <c r="A2" s="70"/>
      <c r="B2" s="70"/>
      <c r="C2" s="66" t="s">
        <v>51</v>
      </c>
      <c r="D2" s="66"/>
    </row>
    <row r="3" spans="1:4" x14ac:dyDescent="0.3">
      <c r="A3" s="22"/>
      <c r="B3" s="22"/>
      <c r="C3" s="22"/>
      <c r="D3" s="22"/>
    </row>
    <row r="4" spans="1:4" x14ac:dyDescent="0.3">
      <c r="A4" s="71"/>
      <c r="B4" s="71"/>
      <c r="C4" s="71" t="s">
        <v>33</v>
      </c>
      <c r="D4" s="71"/>
    </row>
    <row r="5" spans="1:4" x14ac:dyDescent="0.3">
      <c r="A5" s="43"/>
      <c r="B5" s="43"/>
      <c r="C5" s="43" t="s">
        <v>63</v>
      </c>
      <c r="D5" s="43"/>
    </row>
    <row r="6" spans="1:4" ht="51.75" customHeight="1" x14ac:dyDescent="0.3"/>
    <row r="8" spans="1:4" ht="67.5" customHeight="1" x14ac:dyDescent="0.25">
      <c r="A8" s="57" t="s">
        <v>70</v>
      </c>
      <c r="B8" s="57"/>
      <c r="C8" s="57"/>
      <c r="D8" s="57"/>
    </row>
    <row r="9" spans="1:4" ht="33.75" customHeight="1" thickBot="1" x14ac:dyDescent="0.3">
      <c r="A9" s="58" t="s">
        <v>80</v>
      </c>
      <c r="B9" s="58"/>
      <c r="C9" s="58"/>
      <c r="D9" s="58"/>
    </row>
    <row r="10" spans="1:4" ht="16.2" thickBot="1" x14ac:dyDescent="0.3">
      <c r="A10" s="8" t="s">
        <v>5</v>
      </c>
      <c r="B10" s="59" t="s">
        <v>6</v>
      </c>
      <c r="C10" s="60"/>
      <c r="D10" s="9" t="s">
        <v>7</v>
      </c>
    </row>
    <row r="11" spans="1:4" x14ac:dyDescent="0.25">
      <c r="A11" s="10">
        <v>1</v>
      </c>
      <c r="B11" s="61" t="s">
        <v>8</v>
      </c>
      <c r="C11" s="62"/>
      <c r="D11" s="11">
        <v>59.05</v>
      </c>
    </row>
    <row r="12" spans="1:4" x14ac:dyDescent="0.25">
      <c r="A12" s="15">
        <v>2</v>
      </c>
      <c r="B12" s="49" t="s">
        <v>9</v>
      </c>
      <c r="C12" s="55"/>
      <c r="D12" s="12">
        <v>10.91</v>
      </c>
    </row>
    <row r="13" spans="1:4" x14ac:dyDescent="0.25">
      <c r="A13" s="15">
        <v>3</v>
      </c>
      <c r="B13" s="49" t="s">
        <v>35</v>
      </c>
      <c r="C13" s="55"/>
      <c r="D13" s="12">
        <v>41.98</v>
      </c>
    </row>
    <row r="14" spans="1:4" x14ac:dyDescent="0.25">
      <c r="A14" s="15">
        <v>4</v>
      </c>
      <c r="B14" s="49" t="s">
        <v>11</v>
      </c>
      <c r="C14" s="50"/>
      <c r="D14" s="12">
        <v>135.18</v>
      </c>
    </row>
    <row r="15" spans="1:4" x14ac:dyDescent="0.25">
      <c r="A15" s="15">
        <v>5</v>
      </c>
      <c r="B15" s="49" t="s">
        <v>12</v>
      </c>
      <c r="C15" s="50"/>
      <c r="D15" s="12">
        <v>33.450000000000003</v>
      </c>
    </row>
    <row r="16" spans="1:4" x14ac:dyDescent="0.25">
      <c r="A16" s="15">
        <v>6</v>
      </c>
      <c r="B16" s="49" t="s">
        <v>13</v>
      </c>
      <c r="C16" s="50"/>
      <c r="D16" s="12">
        <v>37.1</v>
      </c>
    </row>
    <row r="17" spans="1:4" x14ac:dyDescent="0.25">
      <c r="A17" s="15">
        <v>7</v>
      </c>
      <c r="B17" s="49" t="s">
        <v>14</v>
      </c>
      <c r="C17" s="50"/>
      <c r="D17" s="12">
        <v>7.79</v>
      </c>
    </row>
    <row r="18" spans="1:4" x14ac:dyDescent="0.25">
      <c r="A18" s="15">
        <v>8</v>
      </c>
      <c r="B18" s="49" t="s">
        <v>15</v>
      </c>
      <c r="C18" s="50"/>
      <c r="D18" s="12">
        <v>10.54</v>
      </c>
    </row>
    <row r="19" spans="1:4" x14ac:dyDescent="0.25">
      <c r="A19" s="15">
        <v>9</v>
      </c>
      <c r="B19" s="49" t="s">
        <v>16</v>
      </c>
      <c r="C19" s="50"/>
      <c r="D19" s="12">
        <v>1.0900000000000001</v>
      </c>
    </row>
    <row r="20" spans="1:4" x14ac:dyDescent="0.25">
      <c r="A20" s="15">
        <v>10</v>
      </c>
      <c r="B20" s="47" t="s">
        <v>17</v>
      </c>
      <c r="C20" s="48"/>
      <c r="D20" s="13">
        <f>D11+D12+D13+D14+D15+D16+D17+D18+D19</f>
        <v>337.09000000000003</v>
      </c>
    </row>
    <row r="21" spans="1:4" x14ac:dyDescent="0.25">
      <c r="A21" s="15">
        <v>11</v>
      </c>
      <c r="B21" s="47" t="s">
        <v>18</v>
      </c>
      <c r="C21" s="48"/>
      <c r="D21" s="14">
        <v>4.5</v>
      </c>
    </row>
    <row r="22" spans="1:4" x14ac:dyDescent="0.25">
      <c r="A22" s="53">
        <v>12</v>
      </c>
      <c r="B22" s="47" t="s">
        <v>19</v>
      </c>
      <c r="C22" s="48"/>
      <c r="D22" s="14">
        <v>6.62</v>
      </c>
    </row>
    <row r="23" spans="1:4" x14ac:dyDescent="0.25">
      <c r="A23" s="54"/>
      <c r="B23" s="49" t="s">
        <v>20</v>
      </c>
      <c r="C23" s="50"/>
      <c r="D23" s="14">
        <v>0</v>
      </c>
    </row>
    <row r="24" spans="1:4" x14ac:dyDescent="0.25">
      <c r="A24" s="15">
        <v>13</v>
      </c>
      <c r="B24" s="47" t="s">
        <v>21</v>
      </c>
      <c r="C24" s="48"/>
      <c r="D24" s="16">
        <f>D20+D21+D22</f>
        <v>348.21000000000004</v>
      </c>
    </row>
    <row r="25" spans="1:4" x14ac:dyDescent="0.25">
      <c r="A25" s="15">
        <v>14</v>
      </c>
      <c r="B25" s="49" t="s">
        <v>22</v>
      </c>
      <c r="C25" s="50"/>
      <c r="D25" s="17">
        <f>D24*12%</f>
        <v>41.785200000000003</v>
      </c>
    </row>
    <row r="26" spans="1:4" x14ac:dyDescent="0.25">
      <c r="A26" s="15">
        <v>15</v>
      </c>
      <c r="B26" s="47" t="s">
        <v>36</v>
      </c>
      <c r="C26" s="48"/>
      <c r="D26" s="16">
        <f>D24+D25</f>
        <v>389.99520000000007</v>
      </c>
    </row>
    <row r="27" spans="1:4" x14ac:dyDescent="0.25">
      <c r="A27" s="15">
        <v>16</v>
      </c>
      <c r="B27" s="49" t="s">
        <v>24</v>
      </c>
      <c r="C27" s="50"/>
      <c r="D27" s="17">
        <f>ROUND((D26*20%),2)</f>
        <v>78</v>
      </c>
    </row>
    <row r="28" spans="1:4" ht="16.2" thickBot="1" x14ac:dyDescent="0.3">
      <c r="A28" s="18">
        <v>17</v>
      </c>
      <c r="B28" s="51" t="s">
        <v>37</v>
      </c>
      <c r="C28" s="52"/>
      <c r="D28" s="19">
        <f>D26+D27</f>
        <v>467.99520000000007</v>
      </c>
    </row>
    <row r="29" spans="1:4" ht="51.75" customHeight="1" x14ac:dyDescent="0.3">
      <c r="A29" s="3"/>
      <c r="B29" s="3"/>
      <c r="C29" s="3"/>
      <c r="D29" s="3"/>
    </row>
    <row r="30" spans="1:4" x14ac:dyDescent="0.3">
      <c r="A30" s="43" t="s">
        <v>38</v>
      </c>
      <c r="B30" s="43"/>
      <c r="C30" s="43"/>
      <c r="D30" s="43"/>
    </row>
    <row r="31" spans="1:4" x14ac:dyDescent="0.3">
      <c r="A31" s="3"/>
      <c r="B31" s="3"/>
      <c r="C31" s="3"/>
      <c r="D31" s="3"/>
    </row>
    <row r="32" spans="1:4" x14ac:dyDescent="0.3">
      <c r="A32" s="43" t="s">
        <v>39</v>
      </c>
      <c r="B32" s="43"/>
      <c r="C32" s="43"/>
      <c r="D32" s="43"/>
    </row>
    <row r="33" spans="1:4" x14ac:dyDescent="0.3">
      <c r="A33" s="44"/>
      <c r="B33" s="44"/>
      <c r="C33" s="45"/>
      <c r="D33" s="45"/>
    </row>
    <row r="34" spans="1:4" x14ac:dyDescent="0.3">
      <c r="A34" s="43" t="s">
        <v>28</v>
      </c>
      <c r="B34" s="43"/>
      <c r="C34" s="3"/>
      <c r="D34" s="3"/>
    </row>
    <row r="35" spans="1:4" x14ac:dyDescent="0.3">
      <c r="A35" s="46"/>
      <c r="B35" s="46"/>
    </row>
  </sheetData>
  <mergeCells count="36">
    <mergeCell ref="A1:B1"/>
    <mergeCell ref="C1:D1"/>
    <mergeCell ref="A2:B2"/>
    <mergeCell ref="C2:D2"/>
    <mergeCell ref="A4:B4"/>
    <mergeCell ref="C4:D4"/>
    <mergeCell ref="B17:C17"/>
    <mergeCell ref="A5:B5"/>
    <mergeCell ref="C5:D5"/>
    <mergeCell ref="A8:D8"/>
    <mergeCell ref="A9:D9"/>
    <mergeCell ref="B10:C10"/>
    <mergeCell ref="B11:C11"/>
    <mergeCell ref="B12:C12"/>
    <mergeCell ref="B13:C13"/>
    <mergeCell ref="B14:C14"/>
    <mergeCell ref="B15:C15"/>
    <mergeCell ref="B16:C16"/>
    <mergeCell ref="A30:D30"/>
    <mergeCell ref="B18:C18"/>
    <mergeCell ref="B19:C19"/>
    <mergeCell ref="B20:C20"/>
    <mergeCell ref="B21:C21"/>
    <mergeCell ref="A22:A23"/>
    <mergeCell ref="B22:C22"/>
    <mergeCell ref="B23:C23"/>
    <mergeCell ref="B24:C24"/>
    <mergeCell ref="B25:C25"/>
    <mergeCell ref="B26:C26"/>
    <mergeCell ref="B27:C27"/>
    <mergeCell ref="B28:C28"/>
    <mergeCell ref="A32:D32"/>
    <mergeCell ref="A33:B33"/>
    <mergeCell ref="C33:D33"/>
    <mergeCell ref="A34:B34"/>
    <mergeCell ref="A35:B3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5"/>
  <sheetViews>
    <sheetView topLeftCell="A16" workbookViewId="0">
      <selection activeCell="E11" sqref="E11"/>
    </sheetView>
  </sheetViews>
  <sheetFormatPr defaultColWidth="9.109375" defaultRowHeight="15.6" x14ac:dyDescent="0.3"/>
  <cols>
    <col min="1" max="1" width="5.109375" style="2" customWidth="1"/>
    <col min="2" max="2" width="46.109375" style="2" customWidth="1"/>
    <col min="3" max="3" width="37.5546875" style="5" customWidth="1"/>
    <col min="4" max="4" width="12.6640625" style="5" customWidth="1"/>
    <col min="5" max="256" width="9.109375" style="2"/>
    <col min="257" max="257" width="5.109375" style="2" customWidth="1"/>
    <col min="258" max="258" width="46.109375" style="2" customWidth="1"/>
    <col min="259" max="259" width="37.5546875" style="2" customWidth="1"/>
    <col min="260" max="260" width="12.6640625" style="2" customWidth="1"/>
    <col min="261" max="512" width="9.109375" style="2"/>
    <col min="513" max="513" width="5.109375" style="2" customWidth="1"/>
    <col min="514" max="514" width="46.109375" style="2" customWidth="1"/>
    <col min="515" max="515" width="37.5546875" style="2" customWidth="1"/>
    <col min="516" max="516" width="12.6640625" style="2" customWidth="1"/>
    <col min="517" max="768" width="9.109375" style="2"/>
    <col min="769" max="769" width="5.109375" style="2" customWidth="1"/>
    <col min="770" max="770" width="46.109375" style="2" customWidth="1"/>
    <col min="771" max="771" width="37.5546875" style="2" customWidth="1"/>
    <col min="772" max="772" width="12.6640625" style="2" customWidth="1"/>
    <col min="773" max="1024" width="9.109375" style="2"/>
    <col min="1025" max="1025" width="5.109375" style="2" customWidth="1"/>
    <col min="1026" max="1026" width="46.109375" style="2" customWidth="1"/>
    <col min="1027" max="1027" width="37.5546875" style="2" customWidth="1"/>
    <col min="1028" max="1028" width="12.6640625" style="2" customWidth="1"/>
    <col min="1029" max="1280" width="9.109375" style="2"/>
    <col min="1281" max="1281" width="5.109375" style="2" customWidth="1"/>
    <col min="1282" max="1282" width="46.109375" style="2" customWidth="1"/>
    <col min="1283" max="1283" width="37.5546875" style="2" customWidth="1"/>
    <col min="1284" max="1284" width="12.6640625" style="2" customWidth="1"/>
    <col min="1285" max="1536" width="9.109375" style="2"/>
    <col min="1537" max="1537" width="5.109375" style="2" customWidth="1"/>
    <col min="1538" max="1538" width="46.109375" style="2" customWidth="1"/>
    <col min="1539" max="1539" width="37.5546875" style="2" customWidth="1"/>
    <col min="1540" max="1540" width="12.6640625" style="2" customWidth="1"/>
    <col min="1541" max="1792" width="9.109375" style="2"/>
    <col min="1793" max="1793" width="5.109375" style="2" customWidth="1"/>
    <col min="1794" max="1794" width="46.109375" style="2" customWidth="1"/>
    <col min="1795" max="1795" width="37.5546875" style="2" customWidth="1"/>
    <col min="1796" max="1796" width="12.6640625" style="2" customWidth="1"/>
    <col min="1797" max="2048" width="9.109375" style="2"/>
    <col min="2049" max="2049" width="5.109375" style="2" customWidth="1"/>
    <col min="2050" max="2050" width="46.109375" style="2" customWidth="1"/>
    <col min="2051" max="2051" width="37.5546875" style="2" customWidth="1"/>
    <col min="2052" max="2052" width="12.6640625" style="2" customWidth="1"/>
    <col min="2053" max="2304" width="9.109375" style="2"/>
    <col min="2305" max="2305" width="5.109375" style="2" customWidth="1"/>
    <col min="2306" max="2306" width="46.109375" style="2" customWidth="1"/>
    <col min="2307" max="2307" width="37.5546875" style="2" customWidth="1"/>
    <col min="2308" max="2308" width="12.6640625" style="2" customWidth="1"/>
    <col min="2309" max="2560" width="9.109375" style="2"/>
    <col min="2561" max="2561" width="5.109375" style="2" customWidth="1"/>
    <col min="2562" max="2562" width="46.109375" style="2" customWidth="1"/>
    <col min="2563" max="2563" width="37.5546875" style="2" customWidth="1"/>
    <col min="2564" max="2564" width="12.6640625" style="2" customWidth="1"/>
    <col min="2565" max="2816" width="9.109375" style="2"/>
    <col min="2817" max="2817" width="5.109375" style="2" customWidth="1"/>
    <col min="2818" max="2818" width="46.109375" style="2" customWidth="1"/>
    <col min="2819" max="2819" width="37.5546875" style="2" customWidth="1"/>
    <col min="2820" max="2820" width="12.6640625" style="2" customWidth="1"/>
    <col min="2821" max="3072" width="9.109375" style="2"/>
    <col min="3073" max="3073" width="5.109375" style="2" customWidth="1"/>
    <col min="3074" max="3074" width="46.109375" style="2" customWidth="1"/>
    <col min="3075" max="3075" width="37.5546875" style="2" customWidth="1"/>
    <col min="3076" max="3076" width="12.6640625" style="2" customWidth="1"/>
    <col min="3077" max="3328" width="9.109375" style="2"/>
    <col min="3329" max="3329" width="5.109375" style="2" customWidth="1"/>
    <col min="3330" max="3330" width="46.109375" style="2" customWidth="1"/>
    <col min="3331" max="3331" width="37.5546875" style="2" customWidth="1"/>
    <col min="3332" max="3332" width="12.6640625" style="2" customWidth="1"/>
    <col min="3333" max="3584" width="9.109375" style="2"/>
    <col min="3585" max="3585" width="5.109375" style="2" customWidth="1"/>
    <col min="3586" max="3586" width="46.109375" style="2" customWidth="1"/>
    <col min="3587" max="3587" width="37.5546875" style="2" customWidth="1"/>
    <col min="3588" max="3588" width="12.6640625" style="2" customWidth="1"/>
    <col min="3589" max="3840" width="9.109375" style="2"/>
    <col min="3841" max="3841" width="5.109375" style="2" customWidth="1"/>
    <col min="3842" max="3842" width="46.109375" style="2" customWidth="1"/>
    <col min="3843" max="3843" width="37.5546875" style="2" customWidth="1"/>
    <col min="3844" max="3844" width="12.6640625" style="2" customWidth="1"/>
    <col min="3845" max="4096" width="9.109375" style="2"/>
    <col min="4097" max="4097" width="5.109375" style="2" customWidth="1"/>
    <col min="4098" max="4098" width="46.109375" style="2" customWidth="1"/>
    <col min="4099" max="4099" width="37.5546875" style="2" customWidth="1"/>
    <col min="4100" max="4100" width="12.6640625" style="2" customWidth="1"/>
    <col min="4101" max="4352" width="9.109375" style="2"/>
    <col min="4353" max="4353" width="5.109375" style="2" customWidth="1"/>
    <col min="4354" max="4354" width="46.109375" style="2" customWidth="1"/>
    <col min="4355" max="4355" width="37.5546875" style="2" customWidth="1"/>
    <col min="4356" max="4356" width="12.6640625" style="2" customWidth="1"/>
    <col min="4357" max="4608" width="9.109375" style="2"/>
    <col min="4609" max="4609" width="5.109375" style="2" customWidth="1"/>
    <col min="4610" max="4610" width="46.109375" style="2" customWidth="1"/>
    <col min="4611" max="4611" width="37.5546875" style="2" customWidth="1"/>
    <col min="4612" max="4612" width="12.6640625" style="2" customWidth="1"/>
    <col min="4613" max="4864" width="9.109375" style="2"/>
    <col min="4865" max="4865" width="5.109375" style="2" customWidth="1"/>
    <col min="4866" max="4866" width="46.109375" style="2" customWidth="1"/>
    <col min="4867" max="4867" width="37.5546875" style="2" customWidth="1"/>
    <col min="4868" max="4868" width="12.6640625" style="2" customWidth="1"/>
    <col min="4869" max="5120" width="9.109375" style="2"/>
    <col min="5121" max="5121" width="5.109375" style="2" customWidth="1"/>
    <col min="5122" max="5122" width="46.109375" style="2" customWidth="1"/>
    <col min="5123" max="5123" width="37.5546875" style="2" customWidth="1"/>
    <col min="5124" max="5124" width="12.6640625" style="2" customWidth="1"/>
    <col min="5125" max="5376" width="9.109375" style="2"/>
    <col min="5377" max="5377" width="5.109375" style="2" customWidth="1"/>
    <col min="5378" max="5378" width="46.109375" style="2" customWidth="1"/>
    <col min="5379" max="5379" width="37.5546875" style="2" customWidth="1"/>
    <col min="5380" max="5380" width="12.6640625" style="2" customWidth="1"/>
    <col min="5381" max="5632" width="9.109375" style="2"/>
    <col min="5633" max="5633" width="5.109375" style="2" customWidth="1"/>
    <col min="5634" max="5634" width="46.109375" style="2" customWidth="1"/>
    <col min="5635" max="5635" width="37.5546875" style="2" customWidth="1"/>
    <col min="5636" max="5636" width="12.6640625" style="2" customWidth="1"/>
    <col min="5637" max="5888" width="9.109375" style="2"/>
    <col min="5889" max="5889" width="5.109375" style="2" customWidth="1"/>
    <col min="5890" max="5890" width="46.109375" style="2" customWidth="1"/>
    <col min="5891" max="5891" width="37.5546875" style="2" customWidth="1"/>
    <col min="5892" max="5892" width="12.6640625" style="2" customWidth="1"/>
    <col min="5893" max="6144" width="9.109375" style="2"/>
    <col min="6145" max="6145" width="5.109375" style="2" customWidth="1"/>
    <col min="6146" max="6146" width="46.109375" style="2" customWidth="1"/>
    <col min="6147" max="6147" width="37.5546875" style="2" customWidth="1"/>
    <col min="6148" max="6148" width="12.6640625" style="2" customWidth="1"/>
    <col min="6149" max="6400" width="9.109375" style="2"/>
    <col min="6401" max="6401" width="5.109375" style="2" customWidth="1"/>
    <col min="6402" max="6402" width="46.109375" style="2" customWidth="1"/>
    <col min="6403" max="6403" width="37.5546875" style="2" customWidth="1"/>
    <col min="6404" max="6404" width="12.6640625" style="2" customWidth="1"/>
    <col min="6405" max="6656" width="9.109375" style="2"/>
    <col min="6657" max="6657" width="5.109375" style="2" customWidth="1"/>
    <col min="6658" max="6658" width="46.109375" style="2" customWidth="1"/>
    <col min="6659" max="6659" width="37.5546875" style="2" customWidth="1"/>
    <col min="6660" max="6660" width="12.6640625" style="2" customWidth="1"/>
    <col min="6661" max="6912" width="9.109375" style="2"/>
    <col min="6913" max="6913" width="5.109375" style="2" customWidth="1"/>
    <col min="6914" max="6914" width="46.109375" style="2" customWidth="1"/>
    <col min="6915" max="6915" width="37.5546875" style="2" customWidth="1"/>
    <col min="6916" max="6916" width="12.6640625" style="2" customWidth="1"/>
    <col min="6917" max="7168" width="9.109375" style="2"/>
    <col min="7169" max="7169" width="5.109375" style="2" customWidth="1"/>
    <col min="7170" max="7170" width="46.109375" style="2" customWidth="1"/>
    <col min="7171" max="7171" width="37.5546875" style="2" customWidth="1"/>
    <col min="7172" max="7172" width="12.6640625" style="2" customWidth="1"/>
    <col min="7173" max="7424" width="9.109375" style="2"/>
    <col min="7425" max="7425" width="5.109375" style="2" customWidth="1"/>
    <col min="7426" max="7426" width="46.109375" style="2" customWidth="1"/>
    <col min="7427" max="7427" width="37.5546875" style="2" customWidth="1"/>
    <col min="7428" max="7428" width="12.6640625" style="2" customWidth="1"/>
    <col min="7429" max="7680" width="9.109375" style="2"/>
    <col min="7681" max="7681" width="5.109375" style="2" customWidth="1"/>
    <col min="7682" max="7682" width="46.109375" style="2" customWidth="1"/>
    <col min="7683" max="7683" width="37.5546875" style="2" customWidth="1"/>
    <col min="7684" max="7684" width="12.6640625" style="2" customWidth="1"/>
    <col min="7685" max="7936" width="9.109375" style="2"/>
    <col min="7937" max="7937" width="5.109375" style="2" customWidth="1"/>
    <col min="7938" max="7938" width="46.109375" style="2" customWidth="1"/>
    <col min="7939" max="7939" width="37.5546875" style="2" customWidth="1"/>
    <col min="7940" max="7940" width="12.6640625" style="2" customWidth="1"/>
    <col min="7941" max="8192" width="9.109375" style="2"/>
    <col min="8193" max="8193" width="5.109375" style="2" customWidth="1"/>
    <col min="8194" max="8194" width="46.109375" style="2" customWidth="1"/>
    <col min="8195" max="8195" width="37.5546875" style="2" customWidth="1"/>
    <col min="8196" max="8196" width="12.6640625" style="2" customWidth="1"/>
    <col min="8197" max="8448" width="9.109375" style="2"/>
    <col min="8449" max="8449" width="5.109375" style="2" customWidth="1"/>
    <col min="8450" max="8450" width="46.109375" style="2" customWidth="1"/>
    <col min="8451" max="8451" width="37.5546875" style="2" customWidth="1"/>
    <col min="8452" max="8452" width="12.6640625" style="2" customWidth="1"/>
    <col min="8453" max="8704" width="9.109375" style="2"/>
    <col min="8705" max="8705" width="5.109375" style="2" customWidth="1"/>
    <col min="8706" max="8706" width="46.109375" style="2" customWidth="1"/>
    <col min="8707" max="8707" width="37.5546875" style="2" customWidth="1"/>
    <col min="8708" max="8708" width="12.6640625" style="2" customWidth="1"/>
    <col min="8709" max="8960" width="9.109375" style="2"/>
    <col min="8961" max="8961" width="5.109375" style="2" customWidth="1"/>
    <col min="8962" max="8962" width="46.109375" style="2" customWidth="1"/>
    <col min="8963" max="8963" width="37.5546875" style="2" customWidth="1"/>
    <col min="8964" max="8964" width="12.6640625" style="2" customWidth="1"/>
    <col min="8965" max="9216" width="9.109375" style="2"/>
    <col min="9217" max="9217" width="5.109375" style="2" customWidth="1"/>
    <col min="9218" max="9218" width="46.109375" style="2" customWidth="1"/>
    <col min="9219" max="9219" width="37.5546875" style="2" customWidth="1"/>
    <col min="9220" max="9220" width="12.6640625" style="2" customWidth="1"/>
    <col min="9221" max="9472" width="9.109375" style="2"/>
    <col min="9473" max="9473" width="5.109375" style="2" customWidth="1"/>
    <col min="9474" max="9474" width="46.109375" style="2" customWidth="1"/>
    <col min="9475" max="9475" width="37.5546875" style="2" customWidth="1"/>
    <col min="9476" max="9476" width="12.6640625" style="2" customWidth="1"/>
    <col min="9477" max="9728" width="9.109375" style="2"/>
    <col min="9729" max="9729" width="5.109375" style="2" customWidth="1"/>
    <col min="9730" max="9730" width="46.109375" style="2" customWidth="1"/>
    <col min="9731" max="9731" width="37.5546875" style="2" customWidth="1"/>
    <col min="9732" max="9732" width="12.6640625" style="2" customWidth="1"/>
    <col min="9733" max="9984" width="9.109375" style="2"/>
    <col min="9985" max="9985" width="5.109375" style="2" customWidth="1"/>
    <col min="9986" max="9986" width="46.109375" style="2" customWidth="1"/>
    <col min="9987" max="9987" width="37.5546875" style="2" customWidth="1"/>
    <col min="9988" max="9988" width="12.6640625" style="2" customWidth="1"/>
    <col min="9989" max="10240" width="9.109375" style="2"/>
    <col min="10241" max="10241" width="5.109375" style="2" customWidth="1"/>
    <col min="10242" max="10242" width="46.109375" style="2" customWidth="1"/>
    <col min="10243" max="10243" width="37.5546875" style="2" customWidth="1"/>
    <col min="10244" max="10244" width="12.6640625" style="2" customWidth="1"/>
    <col min="10245" max="10496" width="9.109375" style="2"/>
    <col min="10497" max="10497" width="5.109375" style="2" customWidth="1"/>
    <col min="10498" max="10498" width="46.109375" style="2" customWidth="1"/>
    <col min="10499" max="10499" width="37.5546875" style="2" customWidth="1"/>
    <col min="10500" max="10500" width="12.6640625" style="2" customWidth="1"/>
    <col min="10501" max="10752" width="9.109375" style="2"/>
    <col min="10753" max="10753" width="5.109375" style="2" customWidth="1"/>
    <col min="10754" max="10754" width="46.109375" style="2" customWidth="1"/>
    <col min="10755" max="10755" width="37.5546875" style="2" customWidth="1"/>
    <col min="10756" max="10756" width="12.6640625" style="2" customWidth="1"/>
    <col min="10757" max="11008" width="9.109375" style="2"/>
    <col min="11009" max="11009" width="5.109375" style="2" customWidth="1"/>
    <col min="11010" max="11010" width="46.109375" style="2" customWidth="1"/>
    <col min="11011" max="11011" width="37.5546875" style="2" customWidth="1"/>
    <col min="11012" max="11012" width="12.6640625" style="2" customWidth="1"/>
    <col min="11013" max="11264" width="9.109375" style="2"/>
    <col min="11265" max="11265" width="5.109375" style="2" customWidth="1"/>
    <col min="11266" max="11266" width="46.109375" style="2" customWidth="1"/>
    <col min="11267" max="11267" width="37.5546875" style="2" customWidth="1"/>
    <col min="11268" max="11268" width="12.6640625" style="2" customWidth="1"/>
    <col min="11269" max="11520" width="9.109375" style="2"/>
    <col min="11521" max="11521" width="5.109375" style="2" customWidth="1"/>
    <col min="11522" max="11522" width="46.109375" style="2" customWidth="1"/>
    <col min="11523" max="11523" width="37.5546875" style="2" customWidth="1"/>
    <col min="11524" max="11524" width="12.6640625" style="2" customWidth="1"/>
    <col min="11525" max="11776" width="9.109375" style="2"/>
    <col min="11777" max="11777" width="5.109375" style="2" customWidth="1"/>
    <col min="11778" max="11778" width="46.109375" style="2" customWidth="1"/>
    <col min="11779" max="11779" width="37.5546875" style="2" customWidth="1"/>
    <col min="11780" max="11780" width="12.6640625" style="2" customWidth="1"/>
    <col min="11781" max="12032" width="9.109375" style="2"/>
    <col min="12033" max="12033" width="5.109375" style="2" customWidth="1"/>
    <col min="12034" max="12034" width="46.109375" style="2" customWidth="1"/>
    <col min="12035" max="12035" width="37.5546875" style="2" customWidth="1"/>
    <col min="12036" max="12036" width="12.6640625" style="2" customWidth="1"/>
    <col min="12037" max="12288" width="9.109375" style="2"/>
    <col min="12289" max="12289" width="5.109375" style="2" customWidth="1"/>
    <col min="12290" max="12290" width="46.109375" style="2" customWidth="1"/>
    <col min="12291" max="12291" width="37.5546875" style="2" customWidth="1"/>
    <col min="12292" max="12292" width="12.6640625" style="2" customWidth="1"/>
    <col min="12293" max="12544" width="9.109375" style="2"/>
    <col min="12545" max="12545" width="5.109375" style="2" customWidth="1"/>
    <col min="12546" max="12546" width="46.109375" style="2" customWidth="1"/>
    <col min="12547" max="12547" width="37.5546875" style="2" customWidth="1"/>
    <col min="12548" max="12548" width="12.6640625" style="2" customWidth="1"/>
    <col min="12549" max="12800" width="9.109375" style="2"/>
    <col min="12801" max="12801" width="5.109375" style="2" customWidth="1"/>
    <col min="12802" max="12802" width="46.109375" style="2" customWidth="1"/>
    <col min="12803" max="12803" width="37.5546875" style="2" customWidth="1"/>
    <col min="12804" max="12804" width="12.6640625" style="2" customWidth="1"/>
    <col min="12805" max="13056" width="9.109375" style="2"/>
    <col min="13057" max="13057" width="5.109375" style="2" customWidth="1"/>
    <col min="13058" max="13058" width="46.109375" style="2" customWidth="1"/>
    <col min="13059" max="13059" width="37.5546875" style="2" customWidth="1"/>
    <col min="13060" max="13060" width="12.6640625" style="2" customWidth="1"/>
    <col min="13061" max="13312" width="9.109375" style="2"/>
    <col min="13313" max="13313" width="5.109375" style="2" customWidth="1"/>
    <col min="13314" max="13314" width="46.109375" style="2" customWidth="1"/>
    <col min="13315" max="13315" width="37.5546875" style="2" customWidth="1"/>
    <col min="13316" max="13316" width="12.6640625" style="2" customWidth="1"/>
    <col min="13317" max="13568" width="9.109375" style="2"/>
    <col min="13569" max="13569" width="5.109375" style="2" customWidth="1"/>
    <col min="13570" max="13570" width="46.109375" style="2" customWidth="1"/>
    <col min="13571" max="13571" width="37.5546875" style="2" customWidth="1"/>
    <col min="13572" max="13572" width="12.6640625" style="2" customWidth="1"/>
    <col min="13573" max="13824" width="9.109375" style="2"/>
    <col min="13825" max="13825" width="5.109375" style="2" customWidth="1"/>
    <col min="13826" max="13826" width="46.109375" style="2" customWidth="1"/>
    <col min="13827" max="13827" width="37.5546875" style="2" customWidth="1"/>
    <col min="13828" max="13828" width="12.6640625" style="2" customWidth="1"/>
    <col min="13829" max="14080" width="9.109375" style="2"/>
    <col min="14081" max="14081" width="5.109375" style="2" customWidth="1"/>
    <col min="14082" max="14082" width="46.109375" style="2" customWidth="1"/>
    <col min="14083" max="14083" width="37.5546875" style="2" customWidth="1"/>
    <col min="14084" max="14084" width="12.6640625" style="2" customWidth="1"/>
    <col min="14085" max="14336" width="9.109375" style="2"/>
    <col min="14337" max="14337" width="5.109375" style="2" customWidth="1"/>
    <col min="14338" max="14338" width="46.109375" style="2" customWidth="1"/>
    <col min="14339" max="14339" width="37.5546875" style="2" customWidth="1"/>
    <col min="14340" max="14340" width="12.6640625" style="2" customWidth="1"/>
    <col min="14341" max="14592" width="9.109375" style="2"/>
    <col min="14593" max="14593" width="5.109375" style="2" customWidth="1"/>
    <col min="14594" max="14594" width="46.109375" style="2" customWidth="1"/>
    <col min="14595" max="14595" width="37.5546875" style="2" customWidth="1"/>
    <col min="14596" max="14596" width="12.6640625" style="2" customWidth="1"/>
    <col min="14597" max="14848" width="9.109375" style="2"/>
    <col min="14849" max="14849" width="5.109375" style="2" customWidth="1"/>
    <col min="14850" max="14850" width="46.109375" style="2" customWidth="1"/>
    <col min="14851" max="14851" width="37.5546875" style="2" customWidth="1"/>
    <col min="14852" max="14852" width="12.6640625" style="2" customWidth="1"/>
    <col min="14853" max="15104" width="9.109375" style="2"/>
    <col min="15105" max="15105" width="5.109375" style="2" customWidth="1"/>
    <col min="15106" max="15106" width="46.109375" style="2" customWidth="1"/>
    <col min="15107" max="15107" width="37.5546875" style="2" customWidth="1"/>
    <col min="15108" max="15108" width="12.6640625" style="2" customWidth="1"/>
    <col min="15109" max="15360" width="9.109375" style="2"/>
    <col min="15361" max="15361" width="5.109375" style="2" customWidth="1"/>
    <col min="15362" max="15362" width="46.109375" style="2" customWidth="1"/>
    <col min="15363" max="15363" width="37.5546875" style="2" customWidth="1"/>
    <col min="15364" max="15364" width="12.6640625" style="2" customWidth="1"/>
    <col min="15365" max="15616" width="9.109375" style="2"/>
    <col min="15617" max="15617" width="5.109375" style="2" customWidth="1"/>
    <col min="15618" max="15618" width="46.109375" style="2" customWidth="1"/>
    <col min="15619" max="15619" width="37.5546875" style="2" customWidth="1"/>
    <col min="15620" max="15620" width="12.6640625" style="2" customWidth="1"/>
    <col min="15621" max="15872" width="9.109375" style="2"/>
    <col min="15873" max="15873" width="5.109375" style="2" customWidth="1"/>
    <col min="15874" max="15874" width="46.109375" style="2" customWidth="1"/>
    <col min="15875" max="15875" width="37.5546875" style="2" customWidth="1"/>
    <col min="15876" max="15876" width="12.6640625" style="2" customWidth="1"/>
    <col min="15877" max="16128" width="9.109375" style="2"/>
    <col min="16129" max="16129" width="5.109375" style="2" customWidth="1"/>
    <col min="16130" max="16130" width="46.109375" style="2" customWidth="1"/>
    <col min="16131" max="16131" width="37.5546875" style="2" customWidth="1"/>
    <col min="16132" max="16132" width="12.6640625" style="2" customWidth="1"/>
    <col min="16133" max="16384" width="9.109375" style="2"/>
  </cols>
  <sheetData>
    <row r="1" spans="1:4" s="1" customFormat="1" ht="39.75" customHeight="1" x14ac:dyDescent="0.3">
      <c r="A1" s="63"/>
      <c r="B1" s="63"/>
      <c r="C1" s="64" t="s">
        <v>0</v>
      </c>
      <c r="D1" s="64"/>
    </row>
    <row r="2" spans="1:4" ht="66.75" customHeight="1" x14ac:dyDescent="0.25">
      <c r="A2" s="65"/>
      <c r="B2" s="65"/>
      <c r="C2" s="66" t="s">
        <v>71</v>
      </c>
      <c r="D2" s="66"/>
    </row>
    <row r="3" spans="1:4" x14ac:dyDescent="0.3">
      <c r="A3" s="3"/>
      <c r="B3" s="3"/>
    </row>
    <row r="4" spans="1:4" x14ac:dyDescent="0.3">
      <c r="A4" s="44"/>
      <c r="B4" s="44"/>
      <c r="C4" s="71" t="s">
        <v>72</v>
      </c>
      <c r="D4" s="71"/>
    </row>
    <row r="5" spans="1:4" x14ac:dyDescent="0.3">
      <c r="A5" s="43"/>
      <c r="B5" s="43"/>
      <c r="C5" s="43" t="s">
        <v>73</v>
      </c>
      <c r="D5" s="43"/>
    </row>
    <row r="6" spans="1:4" ht="51.75" customHeight="1" x14ac:dyDescent="0.3"/>
    <row r="8" spans="1:4" ht="67.5" customHeight="1" x14ac:dyDescent="0.25">
      <c r="A8" s="57" t="s">
        <v>74</v>
      </c>
      <c r="B8" s="57"/>
      <c r="C8" s="57"/>
      <c r="D8" s="57"/>
    </row>
    <row r="9" spans="1:4" ht="33.75" customHeight="1" thickBot="1" x14ac:dyDescent="0.3">
      <c r="A9" s="58" t="s">
        <v>78</v>
      </c>
      <c r="B9" s="58"/>
      <c r="C9" s="58"/>
      <c r="D9" s="58"/>
    </row>
    <row r="10" spans="1:4" ht="16.2" thickBot="1" x14ac:dyDescent="0.3">
      <c r="A10" s="8" t="s">
        <v>5</v>
      </c>
      <c r="B10" s="59" t="s">
        <v>6</v>
      </c>
      <c r="C10" s="60"/>
      <c r="D10" s="9" t="s">
        <v>7</v>
      </c>
    </row>
    <row r="11" spans="1:4" x14ac:dyDescent="0.25">
      <c r="A11" s="10">
        <v>1</v>
      </c>
      <c r="B11" s="61" t="s">
        <v>8</v>
      </c>
      <c r="C11" s="62"/>
      <c r="D11" s="11">
        <v>25.36</v>
      </c>
    </row>
    <row r="12" spans="1:4" x14ac:dyDescent="0.25">
      <c r="A12" s="15">
        <v>2</v>
      </c>
      <c r="B12" s="49" t="s">
        <v>9</v>
      </c>
      <c r="C12" s="55"/>
      <c r="D12" s="12">
        <v>8.5399999999999991</v>
      </c>
    </row>
    <row r="13" spans="1:4" x14ac:dyDescent="0.25">
      <c r="A13" s="15">
        <v>3</v>
      </c>
      <c r="B13" s="49" t="s">
        <v>35</v>
      </c>
      <c r="C13" s="55"/>
      <c r="D13" s="12">
        <v>28.19</v>
      </c>
    </row>
    <row r="14" spans="1:4" x14ac:dyDescent="0.25">
      <c r="A14" s="15">
        <v>4</v>
      </c>
      <c r="B14" s="49" t="s">
        <v>11</v>
      </c>
      <c r="C14" s="50"/>
      <c r="D14" s="12">
        <v>29.32</v>
      </c>
    </row>
    <row r="15" spans="1:4" x14ac:dyDescent="0.25">
      <c r="A15" s="15">
        <v>5</v>
      </c>
      <c r="B15" s="49" t="s">
        <v>12</v>
      </c>
      <c r="C15" s="50"/>
      <c r="D15" s="12">
        <f>SUM([2]розшифровка!Y137)</f>
        <v>16.921151164021165</v>
      </c>
    </row>
    <row r="16" spans="1:4" x14ac:dyDescent="0.25">
      <c r="A16" s="15">
        <v>6</v>
      </c>
      <c r="B16" s="49" t="s">
        <v>13</v>
      </c>
      <c r="C16" s="50"/>
      <c r="D16" s="12">
        <v>10.17</v>
      </c>
    </row>
    <row r="17" spans="1:4" x14ac:dyDescent="0.25">
      <c r="A17" s="15">
        <v>7</v>
      </c>
      <c r="B17" s="49" t="s">
        <v>14</v>
      </c>
      <c r="C17" s="50"/>
      <c r="D17" s="12">
        <v>43.33</v>
      </c>
    </row>
    <row r="18" spans="1:4" x14ac:dyDescent="0.25">
      <c r="A18" s="15">
        <v>8</v>
      </c>
      <c r="B18" s="49" t="s">
        <v>15</v>
      </c>
      <c r="C18" s="50"/>
      <c r="D18" s="12">
        <v>11.1</v>
      </c>
    </row>
    <row r="19" spans="1:4" x14ac:dyDescent="0.25">
      <c r="A19" s="15">
        <v>9</v>
      </c>
      <c r="B19" s="49" t="s">
        <v>16</v>
      </c>
      <c r="C19" s="50"/>
      <c r="D19" s="12">
        <f>SUM([2]розшифровка!Y175)</f>
        <v>2.9035714285714289</v>
      </c>
    </row>
    <row r="20" spans="1:4" x14ac:dyDescent="0.25">
      <c r="A20" s="15">
        <v>10</v>
      </c>
      <c r="B20" s="47" t="s">
        <v>17</v>
      </c>
      <c r="C20" s="48"/>
      <c r="D20" s="13">
        <f>D11+D12+D13+D14+D15+D16+D17+D18+D19</f>
        <v>175.83472259259258</v>
      </c>
    </row>
    <row r="21" spans="1:4" x14ac:dyDescent="0.25">
      <c r="A21" s="15">
        <v>11</v>
      </c>
      <c r="B21" s="47" t="s">
        <v>18</v>
      </c>
      <c r="C21" s="48"/>
      <c r="D21" s="14">
        <f>SUM([2]розшифровка!Y177)</f>
        <v>1.0832744791666669</v>
      </c>
    </row>
    <row r="22" spans="1:4" x14ac:dyDescent="0.25">
      <c r="A22" s="53">
        <v>12</v>
      </c>
      <c r="B22" s="47" t="s">
        <v>19</v>
      </c>
      <c r="C22" s="48"/>
      <c r="D22" s="14">
        <f>SUM([2]розшифровка!Y196)</f>
        <v>1.6499392658730163</v>
      </c>
    </row>
    <row r="23" spans="1:4" x14ac:dyDescent="0.25">
      <c r="A23" s="54"/>
      <c r="B23" s="49" t="s">
        <v>20</v>
      </c>
      <c r="C23" s="50"/>
      <c r="D23" s="14">
        <v>0</v>
      </c>
    </row>
    <row r="24" spans="1:4" x14ac:dyDescent="0.25">
      <c r="A24" s="15">
        <v>13</v>
      </c>
      <c r="B24" s="47" t="s">
        <v>21</v>
      </c>
      <c r="C24" s="48"/>
      <c r="D24" s="16">
        <f>D20+D21+D22</f>
        <v>178.56793633763229</v>
      </c>
    </row>
    <row r="25" spans="1:4" x14ac:dyDescent="0.25">
      <c r="A25" s="15">
        <v>14</v>
      </c>
      <c r="B25" s="49" t="s">
        <v>43</v>
      </c>
      <c r="C25" s="50"/>
      <c r="D25" s="17">
        <f>D24*12%</f>
        <v>21.428152360515874</v>
      </c>
    </row>
    <row r="26" spans="1:4" x14ac:dyDescent="0.25">
      <c r="A26" s="15">
        <v>15</v>
      </c>
      <c r="B26" s="47" t="s">
        <v>36</v>
      </c>
      <c r="C26" s="48"/>
      <c r="D26" s="16">
        <f>D24+D25</f>
        <v>199.99608869814816</v>
      </c>
    </row>
    <row r="27" spans="1:4" x14ac:dyDescent="0.25">
      <c r="A27" s="15">
        <v>16</v>
      </c>
      <c r="B27" s="49" t="s">
        <v>24</v>
      </c>
      <c r="C27" s="50"/>
      <c r="D27" s="17">
        <f>ROUND((D26*20%),2)</f>
        <v>40</v>
      </c>
    </row>
    <row r="28" spans="1:4" ht="16.2" thickBot="1" x14ac:dyDescent="0.3">
      <c r="A28" s="18">
        <v>17</v>
      </c>
      <c r="B28" s="51" t="s">
        <v>37</v>
      </c>
      <c r="C28" s="52"/>
      <c r="D28" s="19">
        <f>D26+D27</f>
        <v>239.99608869814816</v>
      </c>
    </row>
    <row r="29" spans="1:4" ht="51.75" customHeight="1" x14ac:dyDescent="0.3">
      <c r="A29" s="3"/>
      <c r="B29" s="3"/>
      <c r="C29" s="3"/>
      <c r="D29" s="3"/>
    </row>
    <row r="30" spans="1:4" x14ac:dyDescent="0.3">
      <c r="A30" s="43" t="s">
        <v>57</v>
      </c>
      <c r="B30" s="43"/>
      <c r="C30" s="43"/>
      <c r="D30" s="43"/>
    </row>
    <row r="31" spans="1:4" x14ac:dyDescent="0.3">
      <c r="A31" s="3"/>
      <c r="B31" s="3"/>
      <c r="C31" s="3"/>
      <c r="D31" s="3"/>
    </row>
    <row r="32" spans="1:4" x14ac:dyDescent="0.3">
      <c r="A32" s="43" t="s">
        <v>39</v>
      </c>
      <c r="B32" s="43"/>
      <c r="C32" s="43"/>
      <c r="D32" s="43"/>
    </row>
    <row r="33" spans="1:4" x14ac:dyDescent="0.3">
      <c r="A33" s="44"/>
      <c r="B33" s="44"/>
      <c r="C33" s="45"/>
      <c r="D33" s="45"/>
    </row>
    <row r="34" spans="1:4" x14ac:dyDescent="0.3">
      <c r="A34" s="43" t="s">
        <v>58</v>
      </c>
      <c r="B34" s="43"/>
      <c r="C34" s="3"/>
      <c r="D34" s="3"/>
    </row>
    <row r="35" spans="1:4" x14ac:dyDescent="0.3">
      <c r="A35" s="46"/>
      <c r="B35" s="46"/>
    </row>
  </sheetData>
  <mergeCells count="36">
    <mergeCell ref="A1:B1"/>
    <mergeCell ref="C1:D1"/>
    <mergeCell ref="A2:B2"/>
    <mergeCell ref="C2:D2"/>
    <mergeCell ref="A4:B4"/>
    <mergeCell ref="C4:D4"/>
    <mergeCell ref="B17:C17"/>
    <mergeCell ref="A5:B5"/>
    <mergeCell ref="C5:D5"/>
    <mergeCell ref="A8:D8"/>
    <mergeCell ref="A9:D9"/>
    <mergeCell ref="B10:C10"/>
    <mergeCell ref="B11:C11"/>
    <mergeCell ref="B12:C12"/>
    <mergeCell ref="B13:C13"/>
    <mergeCell ref="B14:C14"/>
    <mergeCell ref="B15:C15"/>
    <mergeCell ref="B16:C16"/>
    <mergeCell ref="A30:D30"/>
    <mergeCell ref="B18:C18"/>
    <mergeCell ref="B19:C19"/>
    <mergeCell ref="B20:C20"/>
    <mergeCell ref="B21:C21"/>
    <mergeCell ref="A22:A23"/>
    <mergeCell ref="B22:C22"/>
    <mergeCell ref="B23:C23"/>
    <mergeCell ref="B24:C24"/>
    <mergeCell ref="B25:C25"/>
    <mergeCell ref="B26:C26"/>
    <mergeCell ref="B27:C27"/>
    <mergeCell ref="B28:C28"/>
    <mergeCell ref="A32:D32"/>
    <mergeCell ref="A33:B33"/>
    <mergeCell ref="C33:D33"/>
    <mergeCell ref="A34:B34"/>
    <mergeCell ref="A35:B3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35"/>
  <sheetViews>
    <sheetView topLeftCell="A28" workbookViewId="0">
      <selection activeCell="F12" sqref="F12"/>
    </sheetView>
  </sheetViews>
  <sheetFormatPr defaultColWidth="9.109375" defaultRowHeight="15.6" x14ac:dyDescent="0.3"/>
  <cols>
    <col min="1" max="1" width="5.109375" style="2" customWidth="1"/>
    <col min="2" max="2" width="46.109375" style="2" customWidth="1"/>
    <col min="3" max="3" width="28.88671875" style="5" customWidth="1"/>
    <col min="4" max="4" width="12.6640625" style="5" customWidth="1"/>
    <col min="5" max="256" width="9.109375" style="2"/>
    <col min="257" max="257" width="5.109375" style="2" customWidth="1"/>
    <col min="258" max="258" width="46.109375" style="2" customWidth="1"/>
    <col min="259" max="259" width="28.88671875" style="2" customWidth="1"/>
    <col min="260" max="260" width="12.6640625" style="2" customWidth="1"/>
    <col min="261" max="512" width="9.109375" style="2"/>
    <col min="513" max="513" width="5.109375" style="2" customWidth="1"/>
    <col min="514" max="514" width="46.109375" style="2" customWidth="1"/>
    <col min="515" max="515" width="28.88671875" style="2" customWidth="1"/>
    <col min="516" max="516" width="12.6640625" style="2" customWidth="1"/>
    <col min="517" max="768" width="9.109375" style="2"/>
    <col min="769" max="769" width="5.109375" style="2" customWidth="1"/>
    <col min="770" max="770" width="46.109375" style="2" customWidth="1"/>
    <col min="771" max="771" width="28.88671875" style="2" customWidth="1"/>
    <col min="772" max="772" width="12.6640625" style="2" customWidth="1"/>
    <col min="773" max="1024" width="9.109375" style="2"/>
    <col min="1025" max="1025" width="5.109375" style="2" customWidth="1"/>
    <col min="1026" max="1026" width="46.109375" style="2" customWidth="1"/>
    <col min="1027" max="1027" width="28.88671875" style="2" customWidth="1"/>
    <col min="1028" max="1028" width="12.6640625" style="2" customWidth="1"/>
    <col min="1029" max="1280" width="9.109375" style="2"/>
    <col min="1281" max="1281" width="5.109375" style="2" customWidth="1"/>
    <col min="1282" max="1282" width="46.109375" style="2" customWidth="1"/>
    <col min="1283" max="1283" width="28.88671875" style="2" customWidth="1"/>
    <col min="1284" max="1284" width="12.6640625" style="2" customWidth="1"/>
    <col min="1285" max="1536" width="9.109375" style="2"/>
    <col min="1537" max="1537" width="5.109375" style="2" customWidth="1"/>
    <col min="1538" max="1538" width="46.109375" style="2" customWidth="1"/>
    <col min="1539" max="1539" width="28.88671875" style="2" customWidth="1"/>
    <col min="1540" max="1540" width="12.6640625" style="2" customWidth="1"/>
    <col min="1541" max="1792" width="9.109375" style="2"/>
    <col min="1793" max="1793" width="5.109375" style="2" customWidth="1"/>
    <col min="1794" max="1794" width="46.109375" style="2" customWidth="1"/>
    <col min="1795" max="1795" width="28.88671875" style="2" customWidth="1"/>
    <col min="1796" max="1796" width="12.6640625" style="2" customWidth="1"/>
    <col min="1797" max="2048" width="9.109375" style="2"/>
    <col min="2049" max="2049" width="5.109375" style="2" customWidth="1"/>
    <col min="2050" max="2050" width="46.109375" style="2" customWidth="1"/>
    <col min="2051" max="2051" width="28.88671875" style="2" customWidth="1"/>
    <col min="2052" max="2052" width="12.6640625" style="2" customWidth="1"/>
    <col min="2053" max="2304" width="9.109375" style="2"/>
    <col min="2305" max="2305" width="5.109375" style="2" customWidth="1"/>
    <col min="2306" max="2306" width="46.109375" style="2" customWidth="1"/>
    <col min="2307" max="2307" width="28.88671875" style="2" customWidth="1"/>
    <col min="2308" max="2308" width="12.6640625" style="2" customWidth="1"/>
    <col min="2309" max="2560" width="9.109375" style="2"/>
    <col min="2561" max="2561" width="5.109375" style="2" customWidth="1"/>
    <col min="2562" max="2562" width="46.109375" style="2" customWidth="1"/>
    <col min="2563" max="2563" width="28.88671875" style="2" customWidth="1"/>
    <col min="2564" max="2564" width="12.6640625" style="2" customWidth="1"/>
    <col min="2565" max="2816" width="9.109375" style="2"/>
    <col min="2817" max="2817" width="5.109375" style="2" customWidth="1"/>
    <col min="2818" max="2818" width="46.109375" style="2" customWidth="1"/>
    <col min="2819" max="2819" width="28.88671875" style="2" customWidth="1"/>
    <col min="2820" max="2820" width="12.6640625" style="2" customWidth="1"/>
    <col min="2821" max="3072" width="9.109375" style="2"/>
    <col min="3073" max="3073" width="5.109375" style="2" customWidth="1"/>
    <col min="3074" max="3074" width="46.109375" style="2" customWidth="1"/>
    <col min="3075" max="3075" width="28.88671875" style="2" customWidth="1"/>
    <col min="3076" max="3076" width="12.6640625" style="2" customWidth="1"/>
    <col min="3077" max="3328" width="9.109375" style="2"/>
    <col min="3329" max="3329" width="5.109375" style="2" customWidth="1"/>
    <col min="3330" max="3330" width="46.109375" style="2" customWidth="1"/>
    <col min="3331" max="3331" width="28.88671875" style="2" customWidth="1"/>
    <col min="3332" max="3332" width="12.6640625" style="2" customWidth="1"/>
    <col min="3333" max="3584" width="9.109375" style="2"/>
    <col min="3585" max="3585" width="5.109375" style="2" customWidth="1"/>
    <col min="3586" max="3586" width="46.109375" style="2" customWidth="1"/>
    <col min="3587" max="3587" width="28.88671875" style="2" customWidth="1"/>
    <col min="3588" max="3588" width="12.6640625" style="2" customWidth="1"/>
    <col min="3589" max="3840" width="9.109375" style="2"/>
    <col min="3841" max="3841" width="5.109375" style="2" customWidth="1"/>
    <col min="3842" max="3842" width="46.109375" style="2" customWidth="1"/>
    <col min="3843" max="3843" width="28.88671875" style="2" customWidth="1"/>
    <col min="3844" max="3844" width="12.6640625" style="2" customWidth="1"/>
    <col min="3845" max="4096" width="9.109375" style="2"/>
    <col min="4097" max="4097" width="5.109375" style="2" customWidth="1"/>
    <col min="4098" max="4098" width="46.109375" style="2" customWidth="1"/>
    <col min="4099" max="4099" width="28.88671875" style="2" customWidth="1"/>
    <col min="4100" max="4100" width="12.6640625" style="2" customWidth="1"/>
    <col min="4101" max="4352" width="9.109375" style="2"/>
    <col min="4353" max="4353" width="5.109375" style="2" customWidth="1"/>
    <col min="4354" max="4354" width="46.109375" style="2" customWidth="1"/>
    <col min="4355" max="4355" width="28.88671875" style="2" customWidth="1"/>
    <col min="4356" max="4356" width="12.6640625" style="2" customWidth="1"/>
    <col min="4357" max="4608" width="9.109375" style="2"/>
    <col min="4609" max="4609" width="5.109375" style="2" customWidth="1"/>
    <col min="4610" max="4610" width="46.109375" style="2" customWidth="1"/>
    <col min="4611" max="4611" width="28.88671875" style="2" customWidth="1"/>
    <col min="4612" max="4612" width="12.6640625" style="2" customWidth="1"/>
    <col min="4613" max="4864" width="9.109375" style="2"/>
    <col min="4865" max="4865" width="5.109375" style="2" customWidth="1"/>
    <col min="4866" max="4866" width="46.109375" style="2" customWidth="1"/>
    <col min="4867" max="4867" width="28.88671875" style="2" customWidth="1"/>
    <col min="4868" max="4868" width="12.6640625" style="2" customWidth="1"/>
    <col min="4869" max="5120" width="9.109375" style="2"/>
    <col min="5121" max="5121" width="5.109375" style="2" customWidth="1"/>
    <col min="5122" max="5122" width="46.109375" style="2" customWidth="1"/>
    <col min="5123" max="5123" width="28.88671875" style="2" customWidth="1"/>
    <col min="5124" max="5124" width="12.6640625" style="2" customWidth="1"/>
    <col min="5125" max="5376" width="9.109375" style="2"/>
    <col min="5377" max="5377" width="5.109375" style="2" customWidth="1"/>
    <col min="5378" max="5378" width="46.109375" style="2" customWidth="1"/>
    <col min="5379" max="5379" width="28.88671875" style="2" customWidth="1"/>
    <col min="5380" max="5380" width="12.6640625" style="2" customWidth="1"/>
    <col min="5381" max="5632" width="9.109375" style="2"/>
    <col min="5633" max="5633" width="5.109375" style="2" customWidth="1"/>
    <col min="5634" max="5634" width="46.109375" style="2" customWidth="1"/>
    <col min="5635" max="5635" width="28.88671875" style="2" customWidth="1"/>
    <col min="5636" max="5636" width="12.6640625" style="2" customWidth="1"/>
    <col min="5637" max="5888" width="9.109375" style="2"/>
    <col min="5889" max="5889" width="5.109375" style="2" customWidth="1"/>
    <col min="5890" max="5890" width="46.109375" style="2" customWidth="1"/>
    <col min="5891" max="5891" width="28.88671875" style="2" customWidth="1"/>
    <col min="5892" max="5892" width="12.6640625" style="2" customWidth="1"/>
    <col min="5893" max="6144" width="9.109375" style="2"/>
    <col min="6145" max="6145" width="5.109375" style="2" customWidth="1"/>
    <col min="6146" max="6146" width="46.109375" style="2" customWidth="1"/>
    <col min="6147" max="6147" width="28.88671875" style="2" customWidth="1"/>
    <col min="6148" max="6148" width="12.6640625" style="2" customWidth="1"/>
    <col min="6149" max="6400" width="9.109375" style="2"/>
    <col min="6401" max="6401" width="5.109375" style="2" customWidth="1"/>
    <col min="6402" max="6402" width="46.109375" style="2" customWidth="1"/>
    <col min="6403" max="6403" width="28.88671875" style="2" customWidth="1"/>
    <col min="6404" max="6404" width="12.6640625" style="2" customWidth="1"/>
    <col min="6405" max="6656" width="9.109375" style="2"/>
    <col min="6657" max="6657" width="5.109375" style="2" customWidth="1"/>
    <col min="6658" max="6658" width="46.109375" style="2" customWidth="1"/>
    <col min="6659" max="6659" width="28.88671875" style="2" customWidth="1"/>
    <col min="6660" max="6660" width="12.6640625" style="2" customWidth="1"/>
    <col min="6661" max="6912" width="9.109375" style="2"/>
    <col min="6913" max="6913" width="5.109375" style="2" customWidth="1"/>
    <col min="6914" max="6914" width="46.109375" style="2" customWidth="1"/>
    <col min="6915" max="6915" width="28.88671875" style="2" customWidth="1"/>
    <col min="6916" max="6916" width="12.6640625" style="2" customWidth="1"/>
    <col min="6917" max="7168" width="9.109375" style="2"/>
    <col min="7169" max="7169" width="5.109375" style="2" customWidth="1"/>
    <col min="7170" max="7170" width="46.109375" style="2" customWidth="1"/>
    <col min="7171" max="7171" width="28.88671875" style="2" customWidth="1"/>
    <col min="7172" max="7172" width="12.6640625" style="2" customWidth="1"/>
    <col min="7173" max="7424" width="9.109375" style="2"/>
    <col min="7425" max="7425" width="5.109375" style="2" customWidth="1"/>
    <col min="7426" max="7426" width="46.109375" style="2" customWidth="1"/>
    <col min="7427" max="7427" width="28.88671875" style="2" customWidth="1"/>
    <col min="7428" max="7428" width="12.6640625" style="2" customWidth="1"/>
    <col min="7429" max="7680" width="9.109375" style="2"/>
    <col min="7681" max="7681" width="5.109375" style="2" customWidth="1"/>
    <col min="7682" max="7682" width="46.109375" style="2" customWidth="1"/>
    <col min="7683" max="7683" width="28.88671875" style="2" customWidth="1"/>
    <col min="7684" max="7684" width="12.6640625" style="2" customWidth="1"/>
    <col min="7685" max="7936" width="9.109375" style="2"/>
    <col min="7937" max="7937" width="5.109375" style="2" customWidth="1"/>
    <col min="7938" max="7938" width="46.109375" style="2" customWidth="1"/>
    <col min="7939" max="7939" width="28.88671875" style="2" customWidth="1"/>
    <col min="7940" max="7940" width="12.6640625" style="2" customWidth="1"/>
    <col min="7941" max="8192" width="9.109375" style="2"/>
    <col min="8193" max="8193" width="5.109375" style="2" customWidth="1"/>
    <col min="8194" max="8194" width="46.109375" style="2" customWidth="1"/>
    <col min="8195" max="8195" width="28.88671875" style="2" customWidth="1"/>
    <col min="8196" max="8196" width="12.6640625" style="2" customWidth="1"/>
    <col min="8197" max="8448" width="9.109375" style="2"/>
    <col min="8449" max="8449" width="5.109375" style="2" customWidth="1"/>
    <col min="8450" max="8450" width="46.109375" style="2" customWidth="1"/>
    <col min="8451" max="8451" width="28.88671875" style="2" customWidth="1"/>
    <col min="8452" max="8452" width="12.6640625" style="2" customWidth="1"/>
    <col min="8453" max="8704" width="9.109375" style="2"/>
    <col min="8705" max="8705" width="5.109375" style="2" customWidth="1"/>
    <col min="8706" max="8706" width="46.109375" style="2" customWidth="1"/>
    <col min="8707" max="8707" width="28.88671875" style="2" customWidth="1"/>
    <col min="8708" max="8708" width="12.6640625" style="2" customWidth="1"/>
    <col min="8709" max="8960" width="9.109375" style="2"/>
    <col min="8961" max="8961" width="5.109375" style="2" customWidth="1"/>
    <col min="8962" max="8962" width="46.109375" style="2" customWidth="1"/>
    <col min="8963" max="8963" width="28.88671875" style="2" customWidth="1"/>
    <col min="8964" max="8964" width="12.6640625" style="2" customWidth="1"/>
    <col min="8965" max="9216" width="9.109375" style="2"/>
    <col min="9217" max="9217" width="5.109375" style="2" customWidth="1"/>
    <col min="9218" max="9218" width="46.109375" style="2" customWidth="1"/>
    <col min="9219" max="9219" width="28.88671875" style="2" customWidth="1"/>
    <col min="9220" max="9220" width="12.6640625" style="2" customWidth="1"/>
    <col min="9221" max="9472" width="9.109375" style="2"/>
    <col min="9473" max="9473" width="5.109375" style="2" customWidth="1"/>
    <col min="9474" max="9474" width="46.109375" style="2" customWidth="1"/>
    <col min="9475" max="9475" width="28.88671875" style="2" customWidth="1"/>
    <col min="9476" max="9476" width="12.6640625" style="2" customWidth="1"/>
    <col min="9477" max="9728" width="9.109375" style="2"/>
    <col min="9729" max="9729" width="5.109375" style="2" customWidth="1"/>
    <col min="9730" max="9730" width="46.109375" style="2" customWidth="1"/>
    <col min="9731" max="9731" width="28.88671875" style="2" customWidth="1"/>
    <col min="9732" max="9732" width="12.6640625" style="2" customWidth="1"/>
    <col min="9733" max="9984" width="9.109375" style="2"/>
    <col min="9985" max="9985" width="5.109375" style="2" customWidth="1"/>
    <col min="9986" max="9986" width="46.109375" style="2" customWidth="1"/>
    <col min="9987" max="9987" width="28.88671875" style="2" customWidth="1"/>
    <col min="9988" max="9988" width="12.6640625" style="2" customWidth="1"/>
    <col min="9989" max="10240" width="9.109375" style="2"/>
    <col min="10241" max="10241" width="5.109375" style="2" customWidth="1"/>
    <col min="10242" max="10242" width="46.109375" style="2" customWidth="1"/>
    <col min="10243" max="10243" width="28.88671875" style="2" customWidth="1"/>
    <col min="10244" max="10244" width="12.6640625" style="2" customWidth="1"/>
    <col min="10245" max="10496" width="9.109375" style="2"/>
    <col min="10497" max="10497" width="5.109375" style="2" customWidth="1"/>
    <col min="10498" max="10498" width="46.109375" style="2" customWidth="1"/>
    <col min="10499" max="10499" width="28.88671875" style="2" customWidth="1"/>
    <col min="10500" max="10500" width="12.6640625" style="2" customWidth="1"/>
    <col min="10501" max="10752" width="9.109375" style="2"/>
    <col min="10753" max="10753" width="5.109375" style="2" customWidth="1"/>
    <col min="10754" max="10754" width="46.109375" style="2" customWidth="1"/>
    <col min="10755" max="10755" width="28.88671875" style="2" customWidth="1"/>
    <col min="10756" max="10756" width="12.6640625" style="2" customWidth="1"/>
    <col min="10757" max="11008" width="9.109375" style="2"/>
    <col min="11009" max="11009" width="5.109375" style="2" customWidth="1"/>
    <col min="11010" max="11010" width="46.109375" style="2" customWidth="1"/>
    <col min="11011" max="11011" width="28.88671875" style="2" customWidth="1"/>
    <col min="11012" max="11012" width="12.6640625" style="2" customWidth="1"/>
    <col min="11013" max="11264" width="9.109375" style="2"/>
    <col min="11265" max="11265" width="5.109375" style="2" customWidth="1"/>
    <col min="11266" max="11266" width="46.109375" style="2" customWidth="1"/>
    <col min="11267" max="11267" width="28.88671875" style="2" customWidth="1"/>
    <col min="11268" max="11268" width="12.6640625" style="2" customWidth="1"/>
    <col min="11269" max="11520" width="9.109375" style="2"/>
    <col min="11521" max="11521" width="5.109375" style="2" customWidth="1"/>
    <col min="11522" max="11522" width="46.109375" style="2" customWidth="1"/>
    <col min="11523" max="11523" width="28.88671875" style="2" customWidth="1"/>
    <col min="11524" max="11524" width="12.6640625" style="2" customWidth="1"/>
    <col min="11525" max="11776" width="9.109375" style="2"/>
    <col min="11777" max="11777" width="5.109375" style="2" customWidth="1"/>
    <col min="11778" max="11778" width="46.109375" style="2" customWidth="1"/>
    <col min="11779" max="11779" width="28.88671875" style="2" customWidth="1"/>
    <col min="11780" max="11780" width="12.6640625" style="2" customWidth="1"/>
    <col min="11781" max="12032" width="9.109375" style="2"/>
    <col min="12033" max="12033" width="5.109375" style="2" customWidth="1"/>
    <col min="12034" max="12034" width="46.109375" style="2" customWidth="1"/>
    <col min="12035" max="12035" width="28.88671875" style="2" customWidth="1"/>
    <col min="12036" max="12036" width="12.6640625" style="2" customWidth="1"/>
    <col min="12037" max="12288" width="9.109375" style="2"/>
    <col min="12289" max="12289" width="5.109375" style="2" customWidth="1"/>
    <col min="12290" max="12290" width="46.109375" style="2" customWidth="1"/>
    <col min="12291" max="12291" width="28.88671875" style="2" customWidth="1"/>
    <col min="12292" max="12292" width="12.6640625" style="2" customWidth="1"/>
    <col min="12293" max="12544" width="9.109375" style="2"/>
    <col min="12545" max="12545" width="5.109375" style="2" customWidth="1"/>
    <col min="12546" max="12546" width="46.109375" style="2" customWidth="1"/>
    <col min="12547" max="12547" width="28.88671875" style="2" customWidth="1"/>
    <col min="12548" max="12548" width="12.6640625" style="2" customWidth="1"/>
    <col min="12549" max="12800" width="9.109375" style="2"/>
    <col min="12801" max="12801" width="5.109375" style="2" customWidth="1"/>
    <col min="12802" max="12802" width="46.109375" style="2" customWidth="1"/>
    <col min="12803" max="12803" width="28.88671875" style="2" customWidth="1"/>
    <col min="12804" max="12804" width="12.6640625" style="2" customWidth="1"/>
    <col min="12805" max="13056" width="9.109375" style="2"/>
    <col min="13057" max="13057" width="5.109375" style="2" customWidth="1"/>
    <col min="13058" max="13058" width="46.109375" style="2" customWidth="1"/>
    <col min="13059" max="13059" width="28.88671875" style="2" customWidth="1"/>
    <col min="13060" max="13060" width="12.6640625" style="2" customWidth="1"/>
    <col min="13061" max="13312" width="9.109375" style="2"/>
    <col min="13313" max="13313" width="5.109375" style="2" customWidth="1"/>
    <col min="13314" max="13314" width="46.109375" style="2" customWidth="1"/>
    <col min="13315" max="13315" width="28.88671875" style="2" customWidth="1"/>
    <col min="13316" max="13316" width="12.6640625" style="2" customWidth="1"/>
    <col min="13317" max="13568" width="9.109375" style="2"/>
    <col min="13569" max="13569" width="5.109375" style="2" customWidth="1"/>
    <col min="13570" max="13570" width="46.109375" style="2" customWidth="1"/>
    <col min="13571" max="13571" width="28.88671875" style="2" customWidth="1"/>
    <col min="13572" max="13572" width="12.6640625" style="2" customWidth="1"/>
    <col min="13573" max="13824" width="9.109375" style="2"/>
    <col min="13825" max="13825" width="5.109375" style="2" customWidth="1"/>
    <col min="13826" max="13826" width="46.109375" style="2" customWidth="1"/>
    <col min="13827" max="13827" width="28.88671875" style="2" customWidth="1"/>
    <col min="13828" max="13828" width="12.6640625" style="2" customWidth="1"/>
    <col min="13829" max="14080" width="9.109375" style="2"/>
    <col min="14081" max="14081" width="5.109375" style="2" customWidth="1"/>
    <col min="14082" max="14082" width="46.109375" style="2" customWidth="1"/>
    <col min="14083" max="14083" width="28.88671875" style="2" customWidth="1"/>
    <col min="14084" max="14084" width="12.6640625" style="2" customWidth="1"/>
    <col min="14085" max="14336" width="9.109375" style="2"/>
    <col min="14337" max="14337" width="5.109375" style="2" customWidth="1"/>
    <col min="14338" max="14338" width="46.109375" style="2" customWidth="1"/>
    <col min="14339" max="14339" width="28.88671875" style="2" customWidth="1"/>
    <col min="14340" max="14340" width="12.6640625" style="2" customWidth="1"/>
    <col min="14341" max="14592" width="9.109375" style="2"/>
    <col min="14593" max="14593" width="5.109375" style="2" customWidth="1"/>
    <col min="14594" max="14594" width="46.109375" style="2" customWidth="1"/>
    <col min="14595" max="14595" width="28.88671875" style="2" customWidth="1"/>
    <col min="14596" max="14596" width="12.6640625" style="2" customWidth="1"/>
    <col min="14597" max="14848" width="9.109375" style="2"/>
    <col min="14849" max="14849" width="5.109375" style="2" customWidth="1"/>
    <col min="14850" max="14850" width="46.109375" style="2" customWidth="1"/>
    <col min="14851" max="14851" width="28.88671875" style="2" customWidth="1"/>
    <col min="14852" max="14852" width="12.6640625" style="2" customWidth="1"/>
    <col min="14853" max="15104" width="9.109375" style="2"/>
    <col min="15105" max="15105" width="5.109375" style="2" customWidth="1"/>
    <col min="15106" max="15106" width="46.109375" style="2" customWidth="1"/>
    <col min="15107" max="15107" width="28.88671875" style="2" customWidth="1"/>
    <col min="15108" max="15108" width="12.6640625" style="2" customWidth="1"/>
    <col min="15109" max="15360" width="9.109375" style="2"/>
    <col min="15361" max="15361" width="5.109375" style="2" customWidth="1"/>
    <col min="15362" max="15362" width="46.109375" style="2" customWidth="1"/>
    <col min="15363" max="15363" width="28.88671875" style="2" customWidth="1"/>
    <col min="15364" max="15364" width="12.6640625" style="2" customWidth="1"/>
    <col min="15365" max="15616" width="9.109375" style="2"/>
    <col min="15617" max="15617" width="5.109375" style="2" customWidth="1"/>
    <col min="15618" max="15618" width="46.109375" style="2" customWidth="1"/>
    <col min="15619" max="15619" width="28.88671875" style="2" customWidth="1"/>
    <col min="15620" max="15620" width="12.6640625" style="2" customWidth="1"/>
    <col min="15621" max="15872" width="9.109375" style="2"/>
    <col min="15873" max="15873" width="5.109375" style="2" customWidth="1"/>
    <col min="15874" max="15874" width="46.109375" style="2" customWidth="1"/>
    <col min="15875" max="15875" width="28.88671875" style="2" customWidth="1"/>
    <col min="15876" max="15876" width="12.6640625" style="2" customWidth="1"/>
    <col min="15877" max="16128" width="9.109375" style="2"/>
    <col min="16129" max="16129" width="5.109375" style="2" customWidth="1"/>
    <col min="16130" max="16130" width="46.109375" style="2" customWidth="1"/>
    <col min="16131" max="16131" width="28.88671875" style="2" customWidth="1"/>
    <col min="16132" max="16132" width="12.6640625" style="2" customWidth="1"/>
    <col min="16133" max="16384" width="9.109375" style="2"/>
  </cols>
  <sheetData>
    <row r="1" spans="1:4" s="1" customFormat="1" ht="39.75" customHeight="1" x14ac:dyDescent="0.3">
      <c r="A1" s="63"/>
      <c r="B1" s="63"/>
      <c r="C1" s="64" t="s">
        <v>0</v>
      </c>
      <c r="D1" s="64"/>
    </row>
    <row r="2" spans="1:4" ht="66.75" customHeight="1" x14ac:dyDescent="0.25">
      <c r="A2" s="65"/>
      <c r="B2" s="65"/>
      <c r="C2" s="72" t="s">
        <v>83</v>
      </c>
      <c r="D2" s="72"/>
    </row>
    <row r="3" spans="1:4" x14ac:dyDescent="0.3">
      <c r="A3" s="3"/>
      <c r="B3" s="3"/>
    </row>
    <row r="4" spans="1:4" x14ac:dyDescent="0.3">
      <c r="A4" s="44"/>
      <c r="B4" s="44"/>
      <c r="C4" s="71" t="s">
        <v>84</v>
      </c>
      <c r="D4" s="71"/>
    </row>
    <row r="5" spans="1:4" x14ac:dyDescent="0.3">
      <c r="A5" s="43"/>
      <c r="B5" s="43"/>
      <c r="C5" s="43" t="s">
        <v>82</v>
      </c>
      <c r="D5" s="43"/>
    </row>
    <row r="6" spans="1:4" ht="51.75" customHeight="1" x14ac:dyDescent="0.3">
      <c r="B6" s="23"/>
      <c r="D6" s="24"/>
    </row>
    <row r="8" spans="1:4" ht="67.5" customHeight="1" x14ac:dyDescent="0.25">
      <c r="A8" s="57" t="s">
        <v>75</v>
      </c>
      <c r="B8" s="57"/>
      <c r="C8" s="57"/>
      <c r="D8" s="57"/>
    </row>
    <row r="9" spans="1:4" ht="33.75" customHeight="1" thickBot="1" x14ac:dyDescent="0.3">
      <c r="A9" s="58" t="s">
        <v>79</v>
      </c>
      <c r="B9" s="58"/>
      <c r="C9" s="58"/>
      <c r="D9" s="58"/>
    </row>
    <row r="10" spans="1:4" thickBot="1" x14ac:dyDescent="0.3">
      <c r="A10" s="30" t="s">
        <v>5</v>
      </c>
      <c r="B10" s="82" t="s">
        <v>6</v>
      </c>
      <c r="C10" s="83"/>
      <c r="D10" s="31" t="s">
        <v>7</v>
      </c>
    </row>
    <row r="11" spans="1:4" ht="15" x14ac:dyDescent="0.25">
      <c r="A11" s="32">
        <v>1</v>
      </c>
      <c r="B11" s="84" t="s">
        <v>8</v>
      </c>
      <c r="C11" s="85"/>
      <c r="D11" s="33">
        <v>4.93</v>
      </c>
    </row>
    <row r="12" spans="1:4" ht="15" x14ac:dyDescent="0.25">
      <c r="A12" s="34">
        <v>2</v>
      </c>
      <c r="B12" s="75" t="s">
        <v>9</v>
      </c>
      <c r="C12" s="81"/>
      <c r="D12" s="35">
        <v>13.86</v>
      </c>
    </row>
    <row r="13" spans="1:4" ht="15" x14ac:dyDescent="0.25">
      <c r="A13" s="34">
        <v>3</v>
      </c>
      <c r="B13" s="75" t="s">
        <v>35</v>
      </c>
      <c r="C13" s="81"/>
      <c r="D13" s="35">
        <v>16.739999999999998</v>
      </c>
    </row>
    <row r="14" spans="1:4" ht="15" x14ac:dyDescent="0.25">
      <c r="A14" s="34">
        <v>4</v>
      </c>
      <c r="B14" s="75" t="s">
        <v>11</v>
      </c>
      <c r="C14" s="76"/>
      <c r="D14" s="35">
        <v>7.86</v>
      </c>
    </row>
    <row r="15" spans="1:4" ht="15" x14ac:dyDescent="0.25">
      <c r="A15" s="34">
        <v>5</v>
      </c>
      <c r="B15" s="75" t="s">
        <v>12</v>
      </c>
      <c r="C15" s="76"/>
      <c r="D15" s="35">
        <v>3.24</v>
      </c>
    </row>
    <row r="16" spans="1:4" ht="15" x14ac:dyDescent="0.25">
      <c r="A16" s="34">
        <v>6</v>
      </c>
      <c r="B16" s="75" t="s">
        <v>13</v>
      </c>
      <c r="C16" s="76"/>
      <c r="D16" s="35">
        <v>2.2200000000000002</v>
      </c>
    </row>
    <row r="17" spans="1:4" ht="15" x14ac:dyDescent="0.25">
      <c r="A17" s="34">
        <v>7</v>
      </c>
      <c r="B17" s="75" t="s">
        <v>14</v>
      </c>
      <c r="C17" s="76"/>
      <c r="D17" s="35">
        <v>2.0499999999999998</v>
      </c>
    </row>
    <row r="18" spans="1:4" ht="15" x14ac:dyDescent="0.25">
      <c r="A18" s="34">
        <v>8</v>
      </c>
      <c r="B18" s="75" t="s">
        <v>15</v>
      </c>
      <c r="C18" s="76"/>
      <c r="D18" s="35">
        <v>0.98</v>
      </c>
    </row>
    <row r="19" spans="1:4" ht="15" x14ac:dyDescent="0.25">
      <c r="A19" s="34">
        <v>9</v>
      </c>
      <c r="B19" s="75" t="s">
        <v>16</v>
      </c>
      <c r="C19" s="76"/>
      <c r="D19" s="35">
        <f>SUM([3]розшифровка!U180)</f>
        <v>0</v>
      </c>
    </row>
    <row r="20" spans="1:4" ht="15" x14ac:dyDescent="0.25">
      <c r="A20" s="34">
        <v>10</v>
      </c>
      <c r="B20" s="73" t="s">
        <v>17</v>
      </c>
      <c r="C20" s="74"/>
      <c r="D20" s="36">
        <f>D11+D12+D13+D14+D15+D16+D17+D18+D19</f>
        <v>51.879999999999995</v>
      </c>
    </row>
    <row r="21" spans="1:4" ht="15" x14ac:dyDescent="0.25">
      <c r="A21" s="34">
        <v>11</v>
      </c>
      <c r="B21" s="73" t="s">
        <v>18</v>
      </c>
      <c r="C21" s="74"/>
      <c r="D21" s="37">
        <v>0.98</v>
      </c>
    </row>
    <row r="22" spans="1:4" ht="15" x14ac:dyDescent="0.25">
      <c r="A22" s="79">
        <v>12</v>
      </c>
      <c r="B22" s="73" t="s">
        <v>19</v>
      </c>
      <c r="C22" s="74"/>
      <c r="D22" s="37">
        <v>0.71</v>
      </c>
    </row>
    <row r="23" spans="1:4" ht="15" x14ac:dyDescent="0.25">
      <c r="A23" s="80"/>
      <c r="B23" s="75" t="s">
        <v>20</v>
      </c>
      <c r="C23" s="76"/>
      <c r="D23" s="37">
        <v>0</v>
      </c>
    </row>
    <row r="24" spans="1:4" ht="15" x14ac:dyDescent="0.25">
      <c r="A24" s="34">
        <v>13</v>
      </c>
      <c r="B24" s="73" t="s">
        <v>21</v>
      </c>
      <c r="C24" s="74"/>
      <c r="D24" s="38">
        <f>D20+D21+D22</f>
        <v>53.569999999999993</v>
      </c>
    </row>
    <row r="25" spans="1:4" ht="15" x14ac:dyDescent="0.25">
      <c r="A25" s="34">
        <v>14</v>
      </c>
      <c r="B25" s="75" t="s">
        <v>43</v>
      </c>
      <c r="C25" s="76"/>
      <c r="D25" s="39">
        <f>D24*12%</f>
        <v>6.428399999999999</v>
      </c>
    </row>
    <row r="26" spans="1:4" ht="15" x14ac:dyDescent="0.25">
      <c r="A26" s="34">
        <v>15</v>
      </c>
      <c r="B26" s="73" t="s">
        <v>36</v>
      </c>
      <c r="C26" s="74"/>
      <c r="D26" s="38">
        <f>D24+D25</f>
        <v>59.99839999999999</v>
      </c>
    </row>
    <row r="27" spans="1:4" ht="15" x14ac:dyDescent="0.25">
      <c r="A27" s="34">
        <v>16</v>
      </c>
      <c r="B27" s="75" t="s">
        <v>24</v>
      </c>
      <c r="C27" s="76"/>
      <c r="D27" s="39">
        <f>ROUND((D26*20%),2)</f>
        <v>12</v>
      </c>
    </row>
    <row r="28" spans="1:4" thickBot="1" x14ac:dyDescent="0.3">
      <c r="A28" s="40">
        <v>17</v>
      </c>
      <c r="B28" s="77" t="s">
        <v>37</v>
      </c>
      <c r="C28" s="78"/>
      <c r="D28" s="41">
        <f>D26+D27</f>
        <v>71.99839999999999</v>
      </c>
    </row>
    <row r="29" spans="1:4" ht="51.75" customHeight="1" x14ac:dyDescent="0.25">
      <c r="A29" s="42"/>
      <c r="B29" s="42"/>
      <c r="C29" s="42"/>
      <c r="D29" s="42"/>
    </row>
    <row r="30" spans="1:4" x14ac:dyDescent="0.3">
      <c r="A30" s="43" t="s">
        <v>44</v>
      </c>
      <c r="B30" s="43"/>
      <c r="C30" s="43"/>
      <c r="D30" s="43"/>
    </row>
    <row r="31" spans="1:4" x14ac:dyDescent="0.3">
      <c r="A31" s="3"/>
      <c r="B31" s="3"/>
      <c r="C31" s="3"/>
      <c r="D31" s="3"/>
    </row>
    <row r="32" spans="1:4" x14ac:dyDescent="0.3">
      <c r="A32" s="43" t="s">
        <v>45</v>
      </c>
      <c r="B32" s="43"/>
      <c r="C32" s="43"/>
      <c r="D32" s="43"/>
    </row>
    <row r="33" spans="1:4" x14ac:dyDescent="0.3">
      <c r="A33" s="44"/>
      <c r="B33" s="44"/>
      <c r="C33" s="45"/>
      <c r="D33" s="45"/>
    </row>
    <row r="34" spans="1:4" x14ac:dyDescent="0.3">
      <c r="A34" s="43" t="s">
        <v>28</v>
      </c>
      <c r="B34" s="43"/>
      <c r="C34" s="3"/>
      <c r="D34" s="3"/>
    </row>
    <row r="35" spans="1:4" x14ac:dyDescent="0.3">
      <c r="A35" s="46"/>
      <c r="B35" s="46"/>
    </row>
  </sheetData>
  <mergeCells count="36">
    <mergeCell ref="A1:B1"/>
    <mergeCell ref="C1:D1"/>
    <mergeCell ref="A2:B2"/>
    <mergeCell ref="C2:D2"/>
    <mergeCell ref="A4:B4"/>
    <mergeCell ref="C4:D4"/>
    <mergeCell ref="B17:C17"/>
    <mergeCell ref="A5:B5"/>
    <mergeCell ref="C5:D5"/>
    <mergeCell ref="A8:D8"/>
    <mergeCell ref="A9:D9"/>
    <mergeCell ref="B10:C10"/>
    <mergeCell ref="B11:C11"/>
    <mergeCell ref="B12:C12"/>
    <mergeCell ref="B13:C13"/>
    <mergeCell ref="B14:C14"/>
    <mergeCell ref="B15:C15"/>
    <mergeCell ref="B16:C16"/>
    <mergeCell ref="A30:D30"/>
    <mergeCell ref="B18:C18"/>
    <mergeCell ref="B19:C19"/>
    <mergeCell ref="B20:C20"/>
    <mergeCell ref="B21:C21"/>
    <mergeCell ref="A22:A23"/>
    <mergeCell ref="B22:C22"/>
    <mergeCell ref="B23:C23"/>
    <mergeCell ref="B24:C24"/>
    <mergeCell ref="B25:C25"/>
    <mergeCell ref="B26:C26"/>
    <mergeCell ref="B27:C27"/>
    <mergeCell ref="B28:C28"/>
    <mergeCell ref="A32:D32"/>
    <mergeCell ref="A33:B33"/>
    <mergeCell ref="C33:D33"/>
    <mergeCell ref="A34:B34"/>
    <mergeCell ref="A35:B3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5"/>
  <sheetViews>
    <sheetView tabSelected="1" topLeftCell="A25" workbookViewId="0">
      <selection activeCell="G8" sqref="G8"/>
    </sheetView>
  </sheetViews>
  <sheetFormatPr defaultColWidth="9.109375" defaultRowHeight="15.6" x14ac:dyDescent="0.3"/>
  <cols>
    <col min="1" max="1" width="5.109375" style="2" customWidth="1"/>
    <col min="2" max="2" width="46.109375" style="2" customWidth="1"/>
    <col min="3" max="3" width="37.5546875" style="5" customWidth="1"/>
    <col min="4" max="4" width="12.6640625" style="5" customWidth="1"/>
    <col min="5" max="256" width="9.109375" style="2"/>
    <col min="257" max="257" width="5.109375" style="2" customWidth="1"/>
    <col min="258" max="258" width="46.109375" style="2" customWidth="1"/>
    <col min="259" max="259" width="37.5546875" style="2" customWidth="1"/>
    <col min="260" max="260" width="12.6640625" style="2" customWidth="1"/>
    <col min="261" max="512" width="9.109375" style="2"/>
    <col min="513" max="513" width="5.109375" style="2" customWidth="1"/>
    <col min="514" max="514" width="46.109375" style="2" customWidth="1"/>
    <col min="515" max="515" width="37.5546875" style="2" customWidth="1"/>
    <col min="516" max="516" width="12.6640625" style="2" customWidth="1"/>
    <col min="517" max="768" width="9.109375" style="2"/>
    <col min="769" max="769" width="5.109375" style="2" customWidth="1"/>
    <col min="770" max="770" width="46.109375" style="2" customWidth="1"/>
    <col min="771" max="771" width="37.5546875" style="2" customWidth="1"/>
    <col min="772" max="772" width="12.6640625" style="2" customWidth="1"/>
    <col min="773" max="1024" width="9.109375" style="2"/>
    <col min="1025" max="1025" width="5.109375" style="2" customWidth="1"/>
    <col min="1026" max="1026" width="46.109375" style="2" customWidth="1"/>
    <col min="1027" max="1027" width="37.5546875" style="2" customWidth="1"/>
    <col min="1028" max="1028" width="12.6640625" style="2" customWidth="1"/>
    <col min="1029" max="1280" width="9.109375" style="2"/>
    <col min="1281" max="1281" width="5.109375" style="2" customWidth="1"/>
    <col min="1282" max="1282" width="46.109375" style="2" customWidth="1"/>
    <col min="1283" max="1283" width="37.5546875" style="2" customWidth="1"/>
    <col min="1284" max="1284" width="12.6640625" style="2" customWidth="1"/>
    <col min="1285" max="1536" width="9.109375" style="2"/>
    <col min="1537" max="1537" width="5.109375" style="2" customWidth="1"/>
    <col min="1538" max="1538" width="46.109375" style="2" customWidth="1"/>
    <col min="1539" max="1539" width="37.5546875" style="2" customWidth="1"/>
    <col min="1540" max="1540" width="12.6640625" style="2" customWidth="1"/>
    <col min="1541" max="1792" width="9.109375" style="2"/>
    <col min="1793" max="1793" width="5.109375" style="2" customWidth="1"/>
    <col min="1794" max="1794" width="46.109375" style="2" customWidth="1"/>
    <col min="1795" max="1795" width="37.5546875" style="2" customWidth="1"/>
    <col min="1796" max="1796" width="12.6640625" style="2" customWidth="1"/>
    <col min="1797" max="2048" width="9.109375" style="2"/>
    <col min="2049" max="2049" width="5.109375" style="2" customWidth="1"/>
    <col min="2050" max="2050" width="46.109375" style="2" customWidth="1"/>
    <col min="2051" max="2051" width="37.5546875" style="2" customWidth="1"/>
    <col min="2052" max="2052" width="12.6640625" style="2" customWidth="1"/>
    <col min="2053" max="2304" width="9.109375" style="2"/>
    <col min="2305" max="2305" width="5.109375" style="2" customWidth="1"/>
    <col min="2306" max="2306" width="46.109375" style="2" customWidth="1"/>
    <col min="2307" max="2307" width="37.5546875" style="2" customWidth="1"/>
    <col min="2308" max="2308" width="12.6640625" style="2" customWidth="1"/>
    <col min="2309" max="2560" width="9.109375" style="2"/>
    <col min="2561" max="2561" width="5.109375" style="2" customWidth="1"/>
    <col min="2562" max="2562" width="46.109375" style="2" customWidth="1"/>
    <col min="2563" max="2563" width="37.5546875" style="2" customWidth="1"/>
    <col min="2564" max="2564" width="12.6640625" style="2" customWidth="1"/>
    <col min="2565" max="2816" width="9.109375" style="2"/>
    <col min="2817" max="2817" width="5.109375" style="2" customWidth="1"/>
    <col min="2818" max="2818" width="46.109375" style="2" customWidth="1"/>
    <col min="2819" max="2819" width="37.5546875" style="2" customWidth="1"/>
    <col min="2820" max="2820" width="12.6640625" style="2" customWidth="1"/>
    <col min="2821" max="3072" width="9.109375" style="2"/>
    <col min="3073" max="3073" width="5.109375" style="2" customWidth="1"/>
    <col min="3074" max="3074" width="46.109375" style="2" customWidth="1"/>
    <col min="3075" max="3075" width="37.5546875" style="2" customWidth="1"/>
    <col min="3076" max="3076" width="12.6640625" style="2" customWidth="1"/>
    <col min="3077" max="3328" width="9.109375" style="2"/>
    <col min="3329" max="3329" width="5.109375" style="2" customWidth="1"/>
    <col min="3330" max="3330" width="46.109375" style="2" customWidth="1"/>
    <col min="3331" max="3331" width="37.5546875" style="2" customWidth="1"/>
    <col min="3332" max="3332" width="12.6640625" style="2" customWidth="1"/>
    <col min="3333" max="3584" width="9.109375" style="2"/>
    <col min="3585" max="3585" width="5.109375" style="2" customWidth="1"/>
    <col min="3586" max="3586" width="46.109375" style="2" customWidth="1"/>
    <col min="3587" max="3587" width="37.5546875" style="2" customWidth="1"/>
    <col min="3588" max="3588" width="12.6640625" style="2" customWidth="1"/>
    <col min="3589" max="3840" width="9.109375" style="2"/>
    <col min="3841" max="3841" width="5.109375" style="2" customWidth="1"/>
    <col min="3842" max="3842" width="46.109375" style="2" customWidth="1"/>
    <col min="3843" max="3843" width="37.5546875" style="2" customWidth="1"/>
    <col min="3844" max="3844" width="12.6640625" style="2" customWidth="1"/>
    <col min="3845" max="4096" width="9.109375" style="2"/>
    <col min="4097" max="4097" width="5.109375" style="2" customWidth="1"/>
    <col min="4098" max="4098" width="46.109375" style="2" customWidth="1"/>
    <col min="4099" max="4099" width="37.5546875" style="2" customWidth="1"/>
    <col min="4100" max="4100" width="12.6640625" style="2" customWidth="1"/>
    <col min="4101" max="4352" width="9.109375" style="2"/>
    <col min="4353" max="4353" width="5.109375" style="2" customWidth="1"/>
    <col min="4354" max="4354" width="46.109375" style="2" customWidth="1"/>
    <col min="4355" max="4355" width="37.5546875" style="2" customWidth="1"/>
    <col min="4356" max="4356" width="12.6640625" style="2" customWidth="1"/>
    <col min="4357" max="4608" width="9.109375" style="2"/>
    <col min="4609" max="4609" width="5.109375" style="2" customWidth="1"/>
    <col min="4610" max="4610" width="46.109375" style="2" customWidth="1"/>
    <col min="4611" max="4611" width="37.5546875" style="2" customWidth="1"/>
    <col min="4612" max="4612" width="12.6640625" style="2" customWidth="1"/>
    <col min="4613" max="4864" width="9.109375" style="2"/>
    <col min="4865" max="4865" width="5.109375" style="2" customWidth="1"/>
    <col min="4866" max="4866" width="46.109375" style="2" customWidth="1"/>
    <col min="4867" max="4867" width="37.5546875" style="2" customWidth="1"/>
    <col min="4868" max="4868" width="12.6640625" style="2" customWidth="1"/>
    <col min="4869" max="5120" width="9.109375" style="2"/>
    <col min="5121" max="5121" width="5.109375" style="2" customWidth="1"/>
    <col min="5122" max="5122" width="46.109375" style="2" customWidth="1"/>
    <col min="5123" max="5123" width="37.5546875" style="2" customWidth="1"/>
    <col min="5124" max="5124" width="12.6640625" style="2" customWidth="1"/>
    <col min="5125" max="5376" width="9.109375" style="2"/>
    <col min="5377" max="5377" width="5.109375" style="2" customWidth="1"/>
    <col min="5378" max="5378" width="46.109375" style="2" customWidth="1"/>
    <col min="5379" max="5379" width="37.5546875" style="2" customWidth="1"/>
    <col min="5380" max="5380" width="12.6640625" style="2" customWidth="1"/>
    <col min="5381" max="5632" width="9.109375" style="2"/>
    <col min="5633" max="5633" width="5.109375" style="2" customWidth="1"/>
    <col min="5634" max="5634" width="46.109375" style="2" customWidth="1"/>
    <col min="5635" max="5635" width="37.5546875" style="2" customWidth="1"/>
    <col min="5636" max="5636" width="12.6640625" style="2" customWidth="1"/>
    <col min="5637" max="5888" width="9.109375" style="2"/>
    <col min="5889" max="5889" width="5.109375" style="2" customWidth="1"/>
    <col min="5890" max="5890" width="46.109375" style="2" customWidth="1"/>
    <col min="5891" max="5891" width="37.5546875" style="2" customWidth="1"/>
    <col min="5892" max="5892" width="12.6640625" style="2" customWidth="1"/>
    <col min="5893" max="6144" width="9.109375" style="2"/>
    <col min="6145" max="6145" width="5.109375" style="2" customWidth="1"/>
    <col min="6146" max="6146" width="46.109375" style="2" customWidth="1"/>
    <col min="6147" max="6147" width="37.5546875" style="2" customWidth="1"/>
    <col min="6148" max="6148" width="12.6640625" style="2" customWidth="1"/>
    <col min="6149" max="6400" width="9.109375" style="2"/>
    <col min="6401" max="6401" width="5.109375" style="2" customWidth="1"/>
    <col min="6402" max="6402" width="46.109375" style="2" customWidth="1"/>
    <col min="6403" max="6403" width="37.5546875" style="2" customWidth="1"/>
    <col min="6404" max="6404" width="12.6640625" style="2" customWidth="1"/>
    <col min="6405" max="6656" width="9.109375" style="2"/>
    <col min="6657" max="6657" width="5.109375" style="2" customWidth="1"/>
    <col min="6658" max="6658" width="46.109375" style="2" customWidth="1"/>
    <col min="6659" max="6659" width="37.5546875" style="2" customWidth="1"/>
    <col min="6660" max="6660" width="12.6640625" style="2" customWidth="1"/>
    <col min="6661" max="6912" width="9.109375" style="2"/>
    <col min="6913" max="6913" width="5.109375" style="2" customWidth="1"/>
    <col min="6914" max="6914" width="46.109375" style="2" customWidth="1"/>
    <col min="6915" max="6915" width="37.5546875" style="2" customWidth="1"/>
    <col min="6916" max="6916" width="12.6640625" style="2" customWidth="1"/>
    <col min="6917" max="7168" width="9.109375" style="2"/>
    <col min="7169" max="7169" width="5.109375" style="2" customWidth="1"/>
    <col min="7170" max="7170" width="46.109375" style="2" customWidth="1"/>
    <col min="7171" max="7171" width="37.5546875" style="2" customWidth="1"/>
    <col min="7172" max="7172" width="12.6640625" style="2" customWidth="1"/>
    <col min="7173" max="7424" width="9.109375" style="2"/>
    <col min="7425" max="7425" width="5.109375" style="2" customWidth="1"/>
    <col min="7426" max="7426" width="46.109375" style="2" customWidth="1"/>
    <col min="7427" max="7427" width="37.5546875" style="2" customWidth="1"/>
    <col min="7428" max="7428" width="12.6640625" style="2" customWidth="1"/>
    <col min="7429" max="7680" width="9.109375" style="2"/>
    <col min="7681" max="7681" width="5.109375" style="2" customWidth="1"/>
    <col min="7682" max="7682" width="46.109375" style="2" customWidth="1"/>
    <col min="7683" max="7683" width="37.5546875" style="2" customWidth="1"/>
    <col min="7684" max="7684" width="12.6640625" style="2" customWidth="1"/>
    <col min="7685" max="7936" width="9.109375" style="2"/>
    <col min="7937" max="7937" width="5.109375" style="2" customWidth="1"/>
    <col min="7938" max="7938" width="46.109375" style="2" customWidth="1"/>
    <col min="7939" max="7939" width="37.5546875" style="2" customWidth="1"/>
    <col min="7940" max="7940" width="12.6640625" style="2" customWidth="1"/>
    <col min="7941" max="8192" width="9.109375" style="2"/>
    <col min="8193" max="8193" width="5.109375" style="2" customWidth="1"/>
    <col min="8194" max="8194" width="46.109375" style="2" customWidth="1"/>
    <col min="8195" max="8195" width="37.5546875" style="2" customWidth="1"/>
    <col min="8196" max="8196" width="12.6640625" style="2" customWidth="1"/>
    <col min="8197" max="8448" width="9.109375" style="2"/>
    <col min="8449" max="8449" width="5.109375" style="2" customWidth="1"/>
    <col min="8450" max="8450" width="46.109375" style="2" customWidth="1"/>
    <col min="8451" max="8451" width="37.5546875" style="2" customWidth="1"/>
    <col min="8452" max="8452" width="12.6640625" style="2" customWidth="1"/>
    <col min="8453" max="8704" width="9.109375" style="2"/>
    <col min="8705" max="8705" width="5.109375" style="2" customWidth="1"/>
    <col min="8706" max="8706" width="46.109375" style="2" customWidth="1"/>
    <col min="8707" max="8707" width="37.5546875" style="2" customWidth="1"/>
    <col min="8708" max="8708" width="12.6640625" style="2" customWidth="1"/>
    <col min="8709" max="8960" width="9.109375" style="2"/>
    <col min="8961" max="8961" width="5.109375" style="2" customWidth="1"/>
    <col min="8962" max="8962" width="46.109375" style="2" customWidth="1"/>
    <col min="8963" max="8963" width="37.5546875" style="2" customWidth="1"/>
    <col min="8964" max="8964" width="12.6640625" style="2" customWidth="1"/>
    <col min="8965" max="9216" width="9.109375" style="2"/>
    <col min="9217" max="9217" width="5.109375" style="2" customWidth="1"/>
    <col min="9218" max="9218" width="46.109375" style="2" customWidth="1"/>
    <col min="9219" max="9219" width="37.5546875" style="2" customWidth="1"/>
    <col min="9220" max="9220" width="12.6640625" style="2" customWidth="1"/>
    <col min="9221" max="9472" width="9.109375" style="2"/>
    <col min="9473" max="9473" width="5.109375" style="2" customWidth="1"/>
    <col min="9474" max="9474" width="46.109375" style="2" customWidth="1"/>
    <col min="9475" max="9475" width="37.5546875" style="2" customWidth="1"/>
    <col min="9476" max="9476" width="12.6640625" style="2" customWidth="1"/>
    <col min="9477" max="9728" width="9.109375" style="2"/>
    <col min="9729" max="9729" width="5.109375" style="2" customWidth="1"/>
    <col min="9730" max="9730" width="46.109375" style="2" customWidth="1"/>
    <col min="9731" max="9731" width="37.5546875" style="2" customWidth="1"/>
    <col min="9732" max="9732" width="12.6640625" style="2" customWidth="1"/>
    <col min="9733" max="9984" width="9.109375" style="2"/>
    <col min="9985" max="9985" width="5.109375" style="2" customWidth="1"/>
    <col min="9986" max="9986" width="46.109375" style="2" customWidth="1"/>
    <col min="9987" max="9987" width="37.5546875" style="2" customWidth="1"/>
    <col min="9988" max="9988" width="12.6640625" style="2" customWidth="1"/>
    <col min="9989" max="10240" width="9.109375" style="2"/>
    <col min="10241" max="10241" width="5.109375" style="2" customWidth="1"/>
    <col min="10242" max="10242" width="46.109375" style="2" customWidth="1"/>
    <col min="10243" max="10243" width="37.5546875" style="2" customWidth="1"/>
    <col min="10244" max="10244" width="12.6640625" style="2" customWidth="1"/>
    <col min="10245" max="10496" width="9.109375" style="2"/>
    <col min="10497" max="10497" width="5.109375" style="2" customWidth="1"/>
    <col min="10498" max="10498" width="46.109375" style="2" customWidth="1"/>
    <col min="10499" max="10499" width="37.5546875" style="2" customWidth="1"/>
    <col min="10500" max="10500" width="12.6640625" style="2" customWidth="1"/>
    <col min="10501" max="10752" width="9.109375" style="2"/>
    <col min="10753" max="10753" width="5.109375" style="2" customWidth="1"/>
    <col min="10754" max="10754" width="46.109375" style="2" customWidth="1"/>
    <col min="10755" max="10755" width="37.5546875" style="2" customWidth="1"/>
    <col min="10756" max="10756" width="12.6640625" style="2" customWidth="1"/>
    <col min="10757" max="11008" width="9.109375" style="2"/>
    <col min="11009" max="11009" width="5.109375" style="2" customWidth="1"/>
    <col min="11010" max="11010" width="46.109375" style="2" customWidth="1"/>
    <col min="11011" max="11011" width="37.5546875" style="2" customWidth="1"/>
    <col min="11012" max="11012" width="12.6640625" style="2" customWidth="1"/>
    <col min="11013" max="11264" width="9.109375" style="2"/>
    <col min="11265" max="11265" width="5.109375" style="2" customWidth="1"/>
    <col min="11266" max="11266" width="46.109375" style="2" customWidth="1"/>
    <col min="11267" max="11267" width="37.5546875" style="2" customWidth="1"/>
    <col min="11268" max="11268" width="12.6640625" style="2" customWidth="1"/>
    <col min="11269" max="11520" width="9.109375" style="2"/>
    <col min="11521" max="11521" width="5.109375" style="2" customWidth="1"/>
    <col min="11522" max="11522" width="46.109375" style="2" customWidth="1"/>
    <col min="11523" max="11523" width="37.5546875" style="2" customWidth="1"/>
    <col min="11524" max="11524" width="12.6640625" style="2" customWidth="1"/>
    <col min="11525" max="11776" width="9.109375" style="2"/>
    <col min="11777" max="11777" width="5.109375" style="2" customWidth="1"/>
    <col min="11778" max="11778" width="46.109375" style="2" customWidth="1"/>
    <col min="11779" max="11779" width="37.5546875" style="2" customWidth="1"/>
    <col min="11780" max="11780" width="12.6640625" style="2" customWidth="1"/>
    <col min="11781" max="12032" width="9.109375" style="2"/>
    <col min="12033" max="12033" width="5.109375" style="2" customWidth="1"/>
    <col min="12034" max="12034" width="46.109375" style="2" customWidth="1"/>
    <col min="12035" max="12035" width="37.5546875" style="2" customWidth="1"/>
    <col min="12036" max="12036" width="12.6640625" style="2" customWidth="1"/>
    <col min="12037" max="12288" width="9.109375" style="2"/>
    <col min="12289" max="12289" width="5.109375" style="2" customWidth="1"/>
    <col min="12290" max="12290" width="46.109375" style="2" customWidth="1"/>
    <col min="12291" max="12291" width="37.5546875" style="2" customWidth="1"/>
    <col min="12292" max="12292" width="12.6640625" style="2" customWidth="1"/>
    <col min="12293" max="12544" width="9.109375" style="2"/>
    <col min="12545" max="12545" width="5.109375" style="2" customWidth="1"/>
    <col min="12546" max="12546" width="46.109375" style="2" customWidth="1"/>
    <col min="12547" max="12547" width="37.5546875" style="2" customWidth="1"/>
    <col min="12548" max="12548" width="12.6640625" style="2" customWidth="1"/>
    <col min="12549" max="12800" width="9.109375" style="2"/>
    <col min="12801" max="12801" width="5.109375" style="2" customWidth="1"/>
    <col min="12802" max="12802" width="46.109375" style="2" customWidth="1"/>
    <col min="12803" max="12803" width="37.5546875" style="2" customWidth="1"/>
    <col min="12804" max="12804" width="12.6640625" style="2" customWidth="1"/>
    <col min="12805" max="13056" width="9.109375" style="2"/>
    <col min="13057" max="13057" width="5.109375" style="2" customWidth="1"/>
    <col min="13058" max="13058" width="46.109375" style="2" customWidth="1"/>
    <col min="13059" max="13059" width="37.5546875" style="2" customWidth="1"/>
    <col min="13060" max="13060" width="12.6640625" style="2" customWidth="1"/>
    <col min="13061" max="13312" width="9.109375" style="2"/>
    <col min="13313" max="13313" width="5.109375" style="2" customWidth="1"/>
    <col min="13314" max="13314" width="46.109375" style="2" customWidth="1"/>
    <col min="13315" max="13315" width="37.5546875" style="2" customWidth="1"/>
    <col min="13316" max="13316" width="12.6640625" style="2" customWidth="1"/>
    <col min="13317" max="13568" width="9.109375" style="2"/>
    <col min="13569" max="13569" width="5.109375" style="2" customWidth="1"/>
    <col min="13570" max="13570" width="46.109375" style="2" customWidth="1"/>
    <col min="13571" max="13571" width="37.5546875" style="2" customWidth="1"/>
    <col min="13572" max="13572" width="12.6640625" style="2" customWidth="1"/>
    <col min="13573" max="13824" width="9.109375" style="2"/>
    <col min="13825" max="13825" width="5.109375" style="2" customWidth="1"/>
    <col min="13826" max="13826" width="46.109375" style="2" customWidth="1"/>
    <col min="13827" max="13827" width="37.5546875" style="2" customWidth="1"/>
    <col min="13828" max="13828" width="12.6640625" style="2" customWidth="1"/>
    <col min="13829" max="14080" width="9.109375" style="2"/>
    <col min="14081" max="14081" width="5.109375" style="2" customWidth="1"/>
    <col min="14082" max="14082" width="46.109375" style="2" customWidth="1"/>
    <col min="14083" max="14083" width="37.5546875" style="2" customWidth="1"/>
    <col min="14084" max="14084" width="12.6640625" style="2" customWidth="1"/>
    <col min="14085" max="14336" width="9.109375" style="2"/>
    <col min="14337" max="14337" width="5.109375" style="2" customWidth="1"/>
    <col min="14338" max="14338" width="46.109375" style="2" customWidth="1"/>
    <col min="14339" max="14339" width="37.5546875" style="2" customWidth="1"/>
    <col min="14340" max="14340" width="12.6640625" style="2" customWidth="1"/>
    <col min="14341" max="14592" width="9.109375" style="2"/>
    <col min="14593" max="14593" width="5.109375" style="2" customWidth="1"/>
    <col min="14594" max="14594" width="46.109375" style="2" customWidth="1"/>
    <col min="14595" max="14595" width="37.5546875" style="2" customWidth="1"/>
    <col min="14596" max="14596" width="12.6640625" style="2" customWidth="1"/>
    <col min="14597" max="14848" width="9.109375" style="2"/>
    <col min="14849" max="14849" width="5.109375" style="2" customWidth="1"/>
    <col min="14850" max="14850" width="46.109375" style="2" customWidth="1"/>
    <col min="14851" max="14851" width="37.5546875" style="2" customWidth="1"/>
    <col min="14852" max="14852" width="12.6640625" style="2" customWidth="1"/>
    <col min="14853" max="15104" width="9.109375" style="2"/>
    <col min="15105" max="15105" width="5.109375" style="2" customWidth="1"/>
    <col min="15106" max="15106" width="46.109375" style="2" customWidth="1"/>
    <col min="15107" max="15107" width="37.5546875" style="2" customWidth="1"/>
    <col min="15108" max="15108" width="12.6640625" style="2" customWidth="1"/>
    <col min="15109" max="15360" width="9.109375" style="2"/>
    <col min="15361" max="15361" width="5.109375" style="2" customWidth="1"/>
    <col min="15362" max="15362" width="46.109375" style="2" customWidth="1"/>
    <col min="15363" max="15363" width="37.5546875" style="2" customWidth="1"/>
    <col min="15364" max="15364" width="12.6640625" style="2" customWidth="1"/>
    <col min="15365" max="15616" width="9.109375" style="2"/>
    <col min="15617" max="15617" width="5.109375" style="2" customWidth="1"/>
    <col min="15618" max="15618" width="46.109375" style="2" customWidth="1"/>
    <col min="15619" max="15619" width="37.5546875" style="2" customWidth="1"/>
    <col min="15620" max="15620" width="12.6640625" style="2" customWidth="1"/>
    <col min="15621" max="15872" width="9.109375" style="2"/>
    <col min="15873" max="15873" width="5.109375" style="2" customWidth="1"/>
    <col min="15874" max="15874" width="46.109375" style="2" customWidth="1"/>
    <col min="15875" max="15875" width="37.5546875" style="2" customWidth="1"/>
    <col min="15876" max="15876" width="12.6640625" style="2" customWidth="1"/>
    <col min="15877" max="16128" width="9.109375" style="2"/>
    <col min="16129" max="16129" width="5.109375" style="2" customWidth="1"/>
    <col min="16130" max="16130" width="46.109375" style="2" customWidth="1"/>
    <col min="16131" max="16131" width="37.5546875" style="2" customWidth="1"/>
    <col min="16132" max="16132" width="12.6640625" style="2" customWidth="1"/>
    <col min="16133" max="16384" width="9.109375" style="2"/>
  </cols>
  <sheetData>
    <row r="1" spans="1:4" s="1" customFormat="1" ht="39.75" customHeight="1" x14ac:dyDescent="0.3">
      <c r="A1" s="63"/>
      <c r="B1" s="63"/>
      <c r="C1" s="64" t="s">
        <v>0</v>
      </c>
      <c r="D1" s="64"/>
    </row>
    <row r="2" spans="1:4" ht="66.75" customHeight="1" x14ac:dyDescent="0.25">
      <c r="A2" s="65"/>
      <c r="B2" s="65"/>
      <c r="C2" s="66" t="s">
        <v>65</v>
      </c>
      <c r="D2" s="66"/>
    </row>
    <row r="3" spans="1:4" x14ac:dyDescent="0.3">
      <c r="A3" s="3"/>
      <c r="B3" s="3"/>
    </row>
    <row r="4" spans="1:4" x14ac:dyDescent="0.3">
      <c r="A4" s="44"/>
      <c r="B4" s="44"/>
      <c r="C4" s="71" t="s">
        <v>76</v>
      </c>
      <c r="D4" s="71"/>
    </row>
    <row r="5" spans="1:4" x14ac:dyDescent="0.3">
      <c r="A5" s="43"/>
      <c r="B5" s="43"/>
      <c r="C5" s="43" t="s">
        <v>81</v>
      </c>
      <c r="D5" s="43"/>
    </row>
    <row r="6" spans="1:4" ht="51.75" customHeight="1" x14ac:dyDescent="0.3">
      <c r="D6" s="28"/>
    </row>
    <row r="8" spans="1:4" ht="67.5" customHeight="1" x14ac:dyDescent="0.25">
      <c r="A8" s="57" t="s">
        <v>77</v>
      </c>
      <c r="B8" s="57"/>
      <c r="C8" s="57"/>
      <c r="D8" s="57"/>
    </row>
    <row r="9" spans="1:4" ht="33.75" customHeight="1" thickBot="1" x14ac:dyDescent="0.3">
      <c r="A9" s="58" t="s">
        <v>78</v>
      </c>
      <c r="B9" s="58"/>
      <c r="C9" s="58"/>
      <c r="D9" s="58"/>
    </row>
    <row r="10" spans="1:4" ht="16.2" thickBot="1" x14ac:dyDescent="0.3">
      <c r="A10" s="8" t="s">
        <v>5</v>
      </c>
      <c r="B10" s="59" t="s">
        <v>6</v>
      </c>
      <c r="C10" s="60"/>
      <c r="D10" s="9" t="s">
        <v>7</v>
      </c>
    </row>
    <row r="11" spans="1:4" x14ac:dyDescent="0.25">
      <c r="A11" s="10">
        <v>1</v>
      </c>
      <c r="B11" s="61" t="s">
        <v>8</v>
      </c>
      <c r="C11" s="86"/>
      <c r="D11" s="11">
        <v>1.21</v>
      </c>
    </row>
    <row r="12" spans="1:4" ht="15.6" customHeight="1" x14ac:dyDescent="0.25">
      <c r="A12" s="15">
        <v>2</v>
      </c>
      <c r="B12" s="49" t="s">
        <v>9</v>
      </c>
      <c r="C12" s="50"/>
      <c r="D12" s="12">
        <v>6.89</v>
      </c>
    </row>
    <row r="13" spans="1:4" x14ac:dyDescent="0.25">
      <c r="A13" s="15">
        <v>3</v>
      </c>
      <c r="B13" s="49" t="s">
        <v>13</v>
      </c>
      <c r="C13" s="50"/>
      <c r="D13" s="12">
        <v>8.27</v>
      </c>
    </row>
    <row r="14" spans="1:4" x14ac:dyDescent="0.25">
      <c r="A14" s="15">
        <v>4</v>
      </c>
      <c r="B14" s="49" t="s">
        <v>11</v>
      </c>
      <c r="C14" s="50"/>
      <c r="D14" s="12">
        <v>4.7699999999999996</v>
      </c>
    </row>
    <row r="15" spans="1:4" x14ac:dyDescent="0.25">
      <c r="A15" s="15">
        <v>5</v>
      </c>
      <c r="B15" s="49" t="s">
        <v>12</v>
      </c>
      <c r="C15" s="50"/>
      <c r="D15" s="12">
        <v>1.9</v>
      </c>
    </row>
    <row r="16" spans="1:4" x14ac:dyDescent="0.25">
      <c r="A16" s="15">
        <v>6</v>
      </c>
      <c r="B16" s="49" t="s">
        <v>13</v>
      </c>
      <c r="C16" s="50"/>
      <c r="D16" s="12">
        <v>1.33</v>
      </c>
    </row>
    <row r="17" spans="1:4" ht="15.6" customHeight="1" x14ac:dyDescent="0.25">
      <c r="A17" s="15">
        <v>7</v>
      </c>
      <c r="B17" s="49" t="s">
        <v>14</v>
      </c>
      <c r="C17" s="50"/>
      <c r="D17" s="12">
        <v>1.58</v>
      </c>
    </row>
    <row r="18" spans="1:4" x14ac:dyDescent="0.25">
      <c r="A18" s="15">
        <v>8</v>
      </c>
      <c r="B18" s="49" t="s">
        <v>15</v>
      </c>
      <c r="C18" s="50"/>
      <c r="D18" s="12">
        <v>0.48</v>
      </c>
    </row>
    <row r="19" spans="1:4" x14ac:dyDescent="0.25">
      <c r="A19" s="15">
        <v>9</v>
      </c>
      <c r="B19" s="49" t="s">
        <v>16</v>
      </c>
      <c r="C19" s="50"/>
      <c r="D19" s="12">
        <v>0</v>
      </c>
    </row>
    <row r="20" spans="1:4" x14ac:dyDescent="0.25">
      <c r="A20" s="15">
        <v>10</v>
      </c>
      <c r="B20" s="47" t="s">
        <v>17</v>
      </c>
      <c r="C20" s="48"/>
      <c r="D20" s="13">
        <f>D11+D12+D13+D14+D15+D16+D17+D18+D19</f>
        <v>26.429999999999996</v>
      </c>
    </row>
    <row r="21" spans="1:4" x14ac:dyDescent="0.25">
      <c r="A21" s="15">
        <v>11</v>
      </c>
      <c r="B21" s="47" t="s">
        <v>18</v>
      </c>
      <c r="C21" s="48"/>
      <c r="D21" s="14">
        <v>0.13</v>
      </c>
    </row>
    <row r="22" spans="1:4" x14ac:dyDescent="0.25">
      <c r="A22" s="53">
        <v>12</v>
      </c>
      <c r="B22" s="47" t="s">
        <v>19</v>
      </c>
      <c r="C22" s="48"/>
      <c r="D22" s="14">
        <v>0.23</v>
      </c>
    </row>
    <row r="23" spans="1:4" x14ac:dyDescent="0.25">
      <c r="A23" s="54"/>
      <c r="B23" s="49" t="s">
        <v>20</v>
      </c>
      <c r="C23" s="50"/>
      <c r="D23" s="14">
        <v>0</v>
      </c>
    </row>
    <row r="24" spans="1:4" x14ac:dyDescent="0.25">
      <c r="A24" s="15">
        <v>13</v>
      </c>
      <c r="B24" s="47" t="s">
        <v>21</v>
      </c>
      <c r="C24" s="48"/>
      <c r="D24" s="16">
        <f>D20+D21+D22</f>
        <v>26.789999999999996</v>
      </c>
    </row>
    <row r="25" spans="1:4" x14ac:dyDescent="0.25">
      <c r="A25" s="15">
        <v>14</v>
      </c>
      <c r="B25" s="49" t="s">
        <v>43</v>
      </c>
      <c r="C25" s="50"/>
      <c r="D25" s="17">
        <f>D24*12%</f>
        <v>3.2147999999999994</v>
      </c>
    </row>
    <row r="26" spans="1:4" x14ac:dyDescent="0.25">
      <c r="A26" s="15">
        <v>15</v>
      </c>
      <c r="B26" s="47" t="s">
        <v>36</v>
      </c>
      <c r="C26" s="48"/>
      <c r="D26" s="16">
        <f>D24+D25</f>
        <v>30.004799999999996</v>
      </c>
    </row>
    <row r="27" spans="1:4" x14ac:dyDescent="0.25">
      <c r="A27" s="15">
        <v>16</v>
      </c>
      <c r="B27" s="49" t="s">
        <v>24</v>
      </c>
      <c r="C27" s="50"/>
      <c r="D27" s="17">
        <f>D26*20%</f>
        <v>6.0009599999999992</v>
      </c>
    </row>
    <row r="28" spans="1:4" ht="16.2" thickBot="1" x14ac:dyDescent="0.3">
      <c r="A28" s="18">
        <v>17</v>
      </c>
      <c r="B28" s="47" t="s">
        <v>36</v>
      </c>
      <c r="C28" s="48"/>
      <c r="D28" s="19">
        <v>36</v>
      </c>
    </row>
    <row r="29" spans="1:4" ht="51.75" customHeight="1" x14ac:dyDescent="0.3">
      <c r="A29" s="3"/>
      <c r="B29" s="3"/>
      <c r="C29" s="3"/>
      <c r="D29" s="3"/>
    </row>
    <row r="30" spans="1:4" x14ac:dyDescent="0.3">
      <c r="A30" s="43" t="s">
        <v>57</v>
      </c>
      <c r="B30" s="43"/>
      <c r="C30" s="43"/>
      <c r="D30" s="43"/>
    </row>
    <row r="31" spans="1:4" x14ac:dyDescent="0.3">
      <c r="A31" s="3"/>
      <c r="B31" s="3"/>
      <c r="C31" s="3"/>
      <c r="D31" s="3"/>
    </row>
    <row r="32" spans="1:4" x14ac:dyDescent="0.3">
      <c r="A32" s="43" t="s">
        <v>39</v>
      </c>
      <c r="B32" s="43"/>
      <c r="C32" s="43"/>
      <c r="D32" s="43"/>
    </row>
    <row r="33" spans="1:4" x14ac:dyDescent="0.3">
      <c r="A33" s="44"/>
      <c r="B33" s="44"/>
      <c r="C33" s="45"/>
      <c r="D33" s="45"/>
    </row>
    <row r="34" spans="1:4" x14ac:dyDescent="0.3">
      <c r="A34" s="43" t="s">
        <v>28</v>
      </c>
      <c r="B34" s="43"/>
      <c r="C34" s="3"/>
      <c r="D34" s="3"/>
    </row>
    <row r="35" spans="1:4" x14ac:dyDescent="0.3">
      <c r="A35" s="46"/>
      <c r="B35" s="46"/>
    </row>
  </sheetData>
  <mergeCells count="36">
    <mergeCell ref="A1:B1"/>
    <mergeCell ref="C1:D1"/>
    <mergeCell ref="A2:B2"/>
    <mergeCell ref="C2:D2"/>
    <mergeCell ref="A4:B4"/>
    <mergeCell ref="C4:D4"/>
    <mergeCell ref="B17:C17"/>
    <mergeCell ref="A5:B5"/>
    <mergeCell ref="C5:D5"/>
    <mergeCell ref="A8:D8"/>
    <mergeCell ref="A9:D9"/>
    <mergeCell ref="B10:C10"/>
    <mergeCell ref="B11:C11"/>
    <mergeCell ref="B12:C12"/>
    <mergeCell ref="B13:C13"/>
    <mergeCell ref="B14:C14"/>
    <mergeCell ref="B15:C15"/>
    <mergeCell ref="B16:C16"/>
    <mergeCell ref="A30:D30"/>
    <mergeCell ref="B18:C18"/>
    <mergeCell ref="B19:C19"/>
    <mergeCell ref="B20:C20"/>
    <mergeCell ref="B21:C21"/>
    <mergeCell ref="A22:A23"/>
    <mergeCell ref="B22:C22"/>
    <mergeCell ref="B23:C23"/>
    <mergeCell ref="B24:C24"/>
    <mergeCell ref="B25:C25"/>
    <mergeCell ref="B26:C26"/>
    <mergeCell ref="B27:C27"/>
    <mergeCell ref="B28:C28"/>
    <mergeCell ref="A32:D32"/>
    <mergeCell ref="A33:B33"/>
    <mergeCell ref="C33:D33"/>
    <mergeCell ref="A34:B34"/>
    <mergeCell ref="A35:B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topLeftCell="A7" workbookViewId="0">
      <selection activeCell="F9" sqref="F9"/>
    </sheetView>
  </sheetViews>
  <sheetFormatPr defaultColWidth="9.109375" defaultRowHeight="15.6" x14ac:dyDescent="0.3"/>
  <cols>
    <col min="1" max="1" width="5.109375" style="21" customWidth="1"/>
    <col min="2" max="2" width="46.109375" style="21" customWidth="1"/>
    <col min="3" max="3" width="37.5546875" style="5" customWidth="1"/>
    <col min="4" max="4" width="12.6640625" style="5" customWidth="1"/>
    <col min="5" max="256" width="9.109375" style="21"/>
    <col min="257" max="257" width="5.109375" style="21" customWidth="1"/>
    <col min="258" max="258" width="46.109375" style="21" customWidth="1"/>
    <col min="259" max="259" width="37.5546875" style="21" customWidth="1"/>
    <col min="260" max="260" width="12.6640625" style="21" customWidth="1"/>
    <col min="261" max="512" width="9.109375" style="21"/>
    <col min="513" max="513" width="5.109375" style="21" customWidth="1"/>
    <col min="514" max="514" width="46.109375" style="21" customWidth="1"/>
    <col min="515" max="515" width="37.5546875" style="21" customWidth="1"/>
    <col min="516" max="516" width="12.6640625" style="21" customWidth="1"/>
    <col min="517" max="768" width="9.109375" style="21"/>
    <col min="769" max="769" width="5.109375" style="21" customWidth="1"/>
    <col min="770" max="770" width="46.109375" style="21" customWidth="1"/>
    <col min="771" max="771" width="37.5546875" style="21" customWidth="1"/>
    <col min="772" max="772" width="12.6640625" style="21" customWidth="1"/>
    <col min="773" max="1024" width="9.109375" style="21"/>
    <col min="1025" max="1025" width="5.109375" style="21" customWidth="1"/>
    <col min="1026" max="1026" width="46.109375" style="21" customWidth="1"/>
    <col min="1027" max="1027" width="37.5546875" style="21" customWidth="1"/>
    <col min="1028" max="1028" width="12.6640625" style="21" customWidth="1"/>
    <col min="1029" max="1280" width="9.109375" style="21"/>
    <col min="1281" max="1281" width="5.109375" style="21" customWidth="1"/>
    <col min="1282" max="1282" width="46.109375" style="21" customWidth="1"/>
    <col min="1283" max="1283" width="37.5546875" style="21" customWidth="1"/>
    <col min="1284" max="1284" width="12.6640625" style="21" customWidth="1"/>
    <col min="1285" max="1536" width="9.109375" style="21"/>
    <col min="1537" max="1537" width="5.109375" style="21" customWidth="1"/>
    <col min="1538" max="1538" width="46.109375" style="21" customWidth="1"/>
    <col min="1539" max="1539" width="37.5546875" style="21" customWidth="1"/>
    <col min="1540" max="1540" width="12.6640625" style="21" customWidth="1"/>
    <col min="1541" max="1792" width="9.109375" style="21"/>
    <col min="1793" max="1793" width="5.109375" style="21" customWidth="1"/>
    <col min="1794" max="1794" width="46.109375" style="21" customWidth="1"/>
    <col min="1795" max="1795" width="37.5546875" style="21" customWidth="1"/>
    <col min="1796" max="1796" width="12.6640625" style="21" customWidth="1"/>
    <col min="1797" max="2048" width="9.109375" style="21"/>
    <col min="2049" max="2049" width="5.109375" style="21" customWidth="1"/>
    <col min="2050" max="2050" width="46.109375" style="21" customWidth="1"/>
    <col min="2051" max="2051" width="37.5546875" style="21" customWidth="1"/>
    <col min="2052" max="2052" width="12.6640625" style="21" customWidth="1"/>
    <col min="2053" max="2304" width="9.109375" style="21"/>
    <col min="2305" max="2305" width="5.109375" style="21" customWidth="1"/>
    <col min="2306" max="2306" width="46.109375" style="21" customWidth="1"/>
    <col min="2307" max="2307" width="37.5546875" style="21" customWidth="1"/>
    <col min="2308" max="2308" width="12.6640625" style="21" customWidth="1"/>
    <col min="2309" max="2560" width="9.109375" style="21"/>
    <col min="2561" max="2561" width="5.109375" style="21" customWidth="1"/>
    <col min="2562" max="2562" width="46.109375" style="21" customWidth="1"/>
    <col min="2563" max="2563" width="37.5546875" style="21" customWidth="1"/>
    <col min="2564" max="2564" width="12.6640625" style="21" customWidth="1"/>
    <col min="2565" max="2816" width="9.109375" style="21"/>
    <col min="2817" max="2817" width="5.109375" style="21" customWidth="1"/>
    <col min="2818" max="2818" width="46.109375" style="21" customWidth="1"/>
    <col min="2819" max="2819" width="37.5546875" style="21" customWidth="1"/>
    <col min="2820" max="2820" width="12.6640625" style="21" customWidth="1"/>
    <col min="2821" max="3072" width="9.109375" style="21"/>
    <col min="3073" max="3073" width="5.109375" style="21" customWidth="1"/>
    <col min="3074" max="3074" width="46.109375" style="21" customWidth="1"/>
    <col min="3075" max="3075" width="37.5546875" style="21" customWidth="1"/>
    <col min="3076" max="3076" width="12.6640625" style="21" customWidth="1"/>
    <col min="3077" max="3328" width="9.109375" style="21"/>
    <col min="3329" max="3329" width="5.109375" style="21" customWidth="1"/>
    <col min="3330" max="3330" width="46.109375" style="21" customWidth="1"/>
    <col min="3331" max="3331" width="37.5546875" style="21" customWidth="1"/>
    <col min="3332" max="3332" width="12.6640625" style="21" customWidth="1"/>
    <col min="3333" max="3584" width="9.109375" style="21"/>
    <col min="3585" max="3585" width="5.109375" style="21" customWidth="1"/>
    <col min="3586" max="3586" width="46.109375" style="21" customWidth="1"/>
    <col min="3587" max="3587" width="37.5546875" style="21" customWidth="1"/>
    <col min="3588" max="3588" width="12.6640625" style="21" customWidth="1"/>
    <col min="3589" max="3840" width="9.109375" style="21"/>
    <col min="3841" max="3841" width="5.109375" style="21" customWidth="1"/>
    <col min="3842" max="3842" width="46.109375" style="21" customWidth="1"/>
    <col min="3843" max="3843" width="37.5546875" style="21" customWidth="1"/>
    <col min="3844" max="3844" width="12.6640625" style="21" customWidth="1"/>
    <col min="3845" max="4096" width="9.109375" style="21"/>
    <col min="4097" max="4097" width="5.109375" style="21" customWidth="1"/>
    <col min="4098" max="4098" width="46.109375" style="21" customWidth="1"/>
    <col min="4099" max="4099" width="37.5546875" style="21" customWidth="1"/>
    <col min="4100" max="4100" width="12.6640625" style="21" customWidth="1"/>
    <col min="4101" max="4352" width="9.109375" style="21"/>
    <col min="4353" max="4353" width="5.109375" style="21" customWidth="1"/>
    <col min="4354" max="4354" width="46.109375" style="21" customWidth="1"/>
    <col min="4355" max="4355" width="37.5546875" style="21" customWidth="1"/>
    <col min="4356" max="4356" width="12.6640625" style="21" customWidth="1"/>
    <col min="4357" max="4608" width="9.109375" style="21"/>
    <col min="4609" max="4609" width="5.109375" style="21" customWidth="1"/>
    <col min="4610" max="4610" width="46.109375" style="21" customWidth="1"/>
    <col min="4611" max="4611" width="37.5546875" style="21" customWidth="1"/>
    <col min="4612" max="4612" width="12.6640625" style="21" customWidth="1"/>
    <col min="4613" max="4864" width="9.109375" style="21"/>
    <col min="4865" max="4865" width="5.109375" style="21" customWidth="1"/>
    <col min="4866" max="4866" width="46.109375" style="21" customWidth="1"/>
    <col min="4867" max="4867" width="37.5546875" style="21" customWidth="1"/>
    <col min="4868" max="4868" width="12.6640625" style="21" customWidth="1"/>
    <col min="4869" max="5120" width="9.109375" style="21"/>
    <col min="5121" max="5121" width="5.109375" style="21" customWidth="1"/>
    <col min="5122" max="5122" width="46.109375" style="21" customWidth="1"/>
    <col min="5123" max="5123" width="37.5546875" style="21" customWidth="1"/>
    <col min="5124" max="5124" width="12.6640625" style="21" customWidth="1"/>
    <col min="5125" max="5376" width="9.109375" style="21"/>
    <col min="5377" max="5377" width="5.109375" style="21" customWidth="1"/>
    <col min="5378" max="5378" width="46.109375" style="21" customWidth="1"/>
    <col min="5379" max="5379" width="37.5546875" style="21" customWidth="1"/>
    <col min="5380" max="5380" width="12.6640625" style="21" customWidth="1"/>
    <col min="5381" max="5632" width="9.109375" style="21"/>
    <col min="5633" max="5633" width="5.109375" style="21" customWidth="1"/>
    <col min="5634" max="5634" width="46.109375" style="21" customWidth="1"/>
    <col min="5635" max="5635" width="37.5546875" style="21" customWidth="1"/>
    <col min="5636" max="5636" width="12.6640625" style="21" customWidth="1"/>
    <col min="5637" max="5888" width="9.109375" style="21"/>
    <col min="5889" max="5889" width="5.109375" style="21" customWidth="1"/>
    <col min="5890" max="5890" width="46.109375" style="21" customWidth="1"/>
    <col min="5891" max="5891" width="37.5546875" style="21" customWidth="1"/>
    <col min="5892" max="5892" width="12.6640625" style="21" customWidth="1"/>
    <col min="5893" max="6144" width="9.109375" style="21"/>
    <col min="6145" max="6145" width="5.109375" style="21" customWidth="1"/>
    <col min="6146" max="6146" width="46.109375" style="21" customWidth="1"/>
    <col min="6147" max="6147" width="37.5546875" style="21" customWidth="1"/>
    <col min="6148" max="6148" width="12.6640625" style="21" customWidth="1"/>
    <col min="6149" max="6400" width="9.109375" style="21"/>
    <col min="6401" max="6401" width="5.109375" style="21" customWidth="1"/>
    <col min="6402" max="6402" width="46.109375" style="21" customWidth="1"/>
    <col min="6403" max="6403" width="37.5546875" style="21" customWidth="1"/>
    <col min="6404" max="6404" width="12.6640625" style="21" customWidth="1"/>
    <col min="6405" max="6656" width="9.109375" style="21"/>
    <col min="6657" max="6657" width="5.109375" style="21" customWidth="1"/>
    <col min="6658" max="6658" width="46.109375" style="21" customWidth="1"/>
    <col min="6659" max="6659" width="37.5546875" style="21" customWidth="1"/>
    <col min="6660" max="6660" width="12.6640625" style="21" customWidth="1"/>
    <col min="6661" max="6912" width="9.109375" style="21"/>
    <col min="6913" max="6913" width="5.109375" style="21" customWidth="1"/>
    <col min="6914" max="6914" width="46.109375" style="21" customWidth="1"/>
    <col min="6915" max="6915" width="37.5546875" style="21" customWidth="1"/>
    <col min="6916" max="6916" width="12.6640625" style="21" customWidth="1"/>
    <col min="6917" max="7168" width="9.109375" style="21"/>
    <col min="7169" max="7169" width="5.109375" style="21" customWidth="1"/>
    <col min="7170" max="7170" width="46.109375" style="21" customWidth="1"/>
    <col min="7171" max="7171" width="37.5546875" style="21" customWidth="1"/>
    <col min="7172" max="7172" width="12.6640625" style="21" customWidth="1"/>
    <col min="7173" max="7424" width="9.109375" style="21"/>
    <col min="7425" max="7425" width="5.109375" style="21" customWidth="1"/>
    <col min="7426" max="7426" width="46.109375" style="21" customWidth="1"/>
    <col min="7427" max="7427" width="37.5546875" style="21" customWidth="1"/>
    <col min="7428" max="7428" width="12.6640625" style="21" customWidth="1"/>
    <col min="7429" max="7680" width="9.109375" style="21"/>
    <col min="7681" max="7681" width="5.109375" style="21" customWidth="1"/>
    <col min="7682" max="7682" width="46.109375" style="21" customWidth="1"/>
    <col min="7683" max="7683" width="37.5546875" style="21" customWidth="1"/>
    <col min="7684" max="7684" width="12.6640625" style="21" customWidth="1"/>
    <col min="7685" max="7936" width="9.109375" style="21"/>
    <col min="7937" max="7937" width="5.109375" style="21" customWidth="1"/>
    <col min="7938" max="7938" width="46.109375" style="21" customWidth="1"/>
    <col min="7939" max="7939" width="37.5546875" style="21" customWidth="1"/>
    <col min="7940" max="7940" width="12.6640625" style="21" customWidth="1"/>
    <col min="7941" max="8192" width="9.109375" style="21"/>
    <col min="8193" max="8193" width="5.109375" style="21" customWidth="1"/>
    <col min="8194" max="8194" width="46.109375" style="21" customWidth="1"/>
    <col min="8195" max="8195" width="37.5546875" style="21" customWidth="1"/>
    <col min="8196" max="8196" width="12.6640625" style="21" customWidth="1"/>
    <col min="8197" max="8448" width="9.109375" style="21"/>
    <col min="8449" max="8449" width="5.109375" style="21" customWidth="1"/>
    <col min="8450" max="8450" width="46.109375" style="21" customWidth="1"/>
    <col min="8451" max="8451" width="37.5546875" style="21" customWidth="1"/>
    <col min="8452" max="8452" width="12.6640625" style="21" customWidth="1"/>
    <col min="8453" max="8704" width="9.109375" style="21"/>
    <col min="8705" max="8705" width="5.109375" style="21" customWidth="1"/>
    <col min="8706" max="8706" width="46.109375" style="21" customWidth="1"/>
    <col min="8707" max="8707" width="37.5546875" style="21" customWidth="1"/>
    <col min="8708" max="8708" width="12.6640625" style="21" customWidth="1"/>
    <col min="8709" max="8960" width="9.109375" style="21"/>
    <col min="8961" max="8961" width="5.109375" style="21" customWidth="1"/>
    <col min="8962" max="8962" width="46.109375" style="21" customWidth="1"/>
    <col min="8963" max="8963" width="37.5546875" style="21" customWidth="1"/>
    <col min="8964" max="8964" width="12.6640625" style="21" customWidth="1"/>
    <col min="8965" max="9216" width="9.109375" style="21"/>
    <col min="9217" max="9217" width="5.109375" style="21" customWidth="1"/>
    <col min="9218" max="9218" width="46.109375" style="21" customWidth="1"/>
    <col min="9219" max="9219" width="37.5546875" style="21" customWidth="1"/>
    <col min="9220" max="9220" width="12.6640625" style="21" customWidth="1"/>
    <col min="9221" max="9472" width="9.109375" style="21"/>
    <col min="9473" max="9473" width="5.109375" style="21" customWidth="1"/>
    <col min="9474" max="9474" width="46.109375" style="21" customWidth="1"/>
    <col min="9475" max="9475" width="37.5546875" style="21" customWidth="1"/>
    <col min="9476" max="9476" width="12.6640625" style="21" customWidth="1"/>
    <col min="9477" max="9728" width="9.109375" style="21"/>
    <col min="9729" max="9729" width="5.109375" style="21" customWidth="1"/>
    <col min="9730" max="9730" width="46.109375" style="21" customWidth="1"/>
    <col min="9731" max="9731" width="37.5546875" style="21" customWidth="1"/>
    <col min="9732" max="9732" width="12.6640625" style="21" customWidth="1"/>
    <col min="9733" max="9984" width="9.109375" style="21"/>
    <col min="9985" max="9985" width="5.109375" style="21" customWidth="1"/>
    <col min="9986" max="9986" width="46.109375" style="21" customWidth="1"/>
    <col min="9987" max="9987" width="37.5546875" style="21" customWidth="1"/>
    <col min="9988" max="9988" width="12.6640625" style="21" customWidth="1"/>
    <col min="9989" max="10240" width="9.109375" style="21"/>
    <col min="10241" max="10241" width="5.109375" style="21" customWidth="1"/>
    <col min="10242" max="10242" width="46.109375" style="21" customWidth="1"/>
    <col min="10243" max="10243" width="37.5546875" style="21" customWidth="1"/>
    <col min="10244" max="10244" width="12.6640625" style="21" customWidth="1"/>
    <col min="10245" max="10496" width="9.109375" style="21"/>
    <col min="10497" max="10497" width="5.109375" style="21" customWidth="1"/>
    <col min="10498" max="10498" width="46.109375" style="21" customWidth="1"/>
    <col min="10499" max="10499" width="37.5546875" style="21" customWidth="1"/>
    <col min="10500" max="10500" width="12.6640625" style="21" customWidth="1"/>
    <col min="10501" max="10752" width="9.109375" style="21"/>
    <col min="10753" max="10753" width="5.109375" style="21" customWidth="1"/>
    <col min="10754" max="10754" width="46.109375" style="21" customWidth="1"/>
    <col min="10755" max="10755" width="37.5546875" style="21" customWidth="1"/>
    <col min="10756" max="10756" width="12.6640625" style="21" customWidth="1"/>
    <col min="10757" max="11008" width="9.109375" style="21"/>
    <col min="11009" max="11009" width="5.109375" style="21" customWidth="1"/>
    <col min="11010" max="11010" width="46.109375" style="21" customWidth="1"/>
    <col min="11011" max="11011" width="37.5546875" style="21" customWidth="1"/>
    <col min="11012" max="11012" width="12.6640625" style="21" customWidth="1"/>
    <col min="11013" max="11264" width="9.109375" style="21"/>
    <col min="11265" max="11265" width="5.109375" style="21" customWidth="1"/>
    <col min="11266" max="11266" width="46.109375" style="21" customWidth="1"/>
    <col min="11267" max="11267" width="37.5546875" style="21" customWidth="1"/>
    <col min="11268" max="11268" width="12.6640625" style="21" customWidth="1"/>
    <col min="11269" max="11520" width="9.109375" style="21"/>
    <col min="11521" max="11521" width="5.109375" style="21" customWidth="1"/>
    <col min="11522" max="11522" width="46.109375" style="21" customWidth="1"/>
    <col min="11523" max="11523" width="37.5546875" style="21" customWidth="1"/>
    <col min="11524" max="11524" width="12.6640625" style="21" customWidth="1"/>
    <col min="11525" max="11776" width="9.109375" style="21"/>
    <col min="11777" max="11777" width="5.109375" style="21" customWidth="1"/>
    <col min="11778" max="11778" width="46.109375" style="21" customWidth="1"/>
    <col min="11779" max="11779" width="37.5546875" style="21" customWidth="1"/>
    <col min="11780" max="11780" width="12.6640625" style="21" customWidth="1"/>
    <col min="11781" max="12032" width="9.109375" style="21"/>
    <col min="12033" max="12033" width="5.109375" style="21" customWidth="1"/>
    <col min="12034" max="12034" width="46.109375" style="21" customWidth="1"/>
    <col min="12035" max="12035" width="37.5546875" style="21" customWidth="1"/>
    <col min="12036" max="12036" width="12.6640625" style="21" customWidth="1"/>
    <col min="12037" max="12288" width="9.109375" style="21"/>
    <col min="12289" max="12289" width="5.109375" style="21" customWidth="1"/>
    <col min="12290" max="12290" width="46.109375" style="21" customWidth="1"/>
    <col min="12291" max="12291" width="37.5546875" style="21" customWidth="1"/>
    <col min="12292" max="12292" width="12.6640625" style="21" customWidth="1"/>
    <col min="12293" max="12544" width="9.109375" style="21"/>
    <col min="12545" max="12545" width="5.109375" style="21" customWidth="1"/>
    <col min="12546" max="12546" width="46.109375" style="21" customWidth="1"/>
    <col min="12547" max="12547" width="37.5546875" style="21" customWidth="1"/>
    <col min="12548" max="12548" width="12.6640625" style="21" customWidth="1"/>
    <col min="12549" max="12800" width="9.109375" style="21"/>
    <col min="12801" max="12801" width="5.109375" style="21" customWidth="1"/>
    <col min="12802" max="12802" width="46.109375" style="21" customWidth="1"/>
    <col min="12803" max="12803" width="37.5546875" style="21" customWidth="1"/>
    <col min="12804" max="12804" width="12.6640625" style="21" customWidth="1"/>
    <col min="12805" max="13056" width="9.109375" style="21"/>
    <col min="13057" max="13057" width="5.109375" style="21" customWidth="1"/>
    <col min="13058" max="13058" width="46.109375" style="21" customWidth="1"/>
    <col min="13059" max="13059" width="37.5546875" style="21" customWidth="1"/>
    <col min="13060" max="13060" width="12.6640625" style="21" customWidth="1"/>
    <col min="13061" max="13312" width="9.109375" style="21"/>
    <col min="13313" max="13313" width="5.109375" style="21" customWidth="1"/>
    <col min="13314" max="13314" width="46.109375" style="21" customWidth="1"/>
    <col min="13315" max="13315" width="37.5546875" style="21" customWidth="1"/>
    <col min="13316" max="13316" width="12.6640625" style="21" customWidth="1"/>
    <col min="13317" max="13568" width="9.109375" style="21"/>
    <col min="13569" max="13569" width="5.109375" style="21" customWidth="1"/>
    <col min="13570" max="13570" width="46.109375" style="21" customWidth="1"/>
    <col min="13571" max="13571" width="37.5546875" style="21" customWidth="1"/>
    <col min="13572" max="13572" width="12.6640625" style="21" customWidth="1"/>
    <col min="13573" max="13824" width="9.109375" style="21"/>
    <col min="13825" max="13825" width="5.109375" style="21" customWidth="1"/>
    <col min="13826" max="13826" width="46.109375" style="21" customWidth="1"/>
    <col min="13827" max="13827" width="37.5546875" style="21" customWidth="1"/>
    <col min="13828" max="13828" width="12.6640625" style="21" customWidth="1"/>
    <col min="13829" max="14080" width="9.109375" style="21"/>
    <col min="14081" max="14081" width="5.109375" style="21" customWidth="1"/>
    <col min="14082" max="14082" width="46.109375" style="21" customWidth="1"/>
    <col min="14083" max="14083" width="37.5546875" style="21" customWidth="1"/>
    <col min="14084" max="14084" width="12.6640625" style="21" customWidth="1"/>
    <col min="14085" max="14336" width="9.109375" style="21"/>
    <col min="14337" max="14337" width="5.109375" style="21" customWidth="1"/>
    <col min="14338" max="14338" width="46.109375" style="21" customWidth="1"/>
    <col min="14339" max="14339" width="37.5546875" style="21" customWidth="1"/>
    <col min="14340" max="14340" width="12.6640625" style="21" customWidth="1"/>
    <col min="14341" max="14592" width="9.109375" style="21"/>
    <col min="14593" max="14593" width="5.109375" style="21" customWidth="1"/>
    <col min="14594" max="14594" width="46.109375" style="21" customWidth="1"/>
    <col min="14595" max="14595" width="37.5546875" style="21" customWidth="1"/>
    <col min="14596" max="14596" width="12.6640625" style="21" customWidth="1"/>
    <col min="14597" max="14848" width="9.109375" style="21"/>
    <col min="14849" max="14849" width="5.109375" style="21" customWidth="1"/>
    <col min="14850" max="14850" width="46.109375" style="21" customWidth="1"/>
    <col min="14851" max="14851" width="37.5546875" style="21" customWidth="1"/>
    <col min="14852" max="14852" width="12.6640625" style="21" customWidth="1"/>
    <col min="14853" max="15104" width="9.109375" style="21"/>
    <col min="15105" max="15105" width="5.109375" style="21" customWidth="1"/>
    <col min="15106" max="15106" width="46.109375" style="21" customWidth="1"/>
    <col min="15107" max="15107" width="37.5546875" style="21" customWidth="1"/>
    <col min="15108" max="15108" width="12.6640625" style="21" customWidth="1"/>
    <col min="15109" max="15360" width="9.109375" style="21"/>
    <col min="15361" max="15361" width="5.109375" style="21" customWidth="1"/>
    <col min="15362" max="15362" width="46.109375" style="21" customWidth="1"/>
    <col min="15363" max="15363" width="37.5546875" style="21" customWidth="1"/>
    <col min="15364" max="15364" width="12.6640625" style="21" customWidth="1"/>
    <col min="15365" max="15616" width="9.109375" style="21"/>
    <col min="15617" max="15617" width="5.109375" style="21" customWidth="1"/>
    <col min="15618" max="15618" width="46.109375" style="21" customWidth="1"/>
    <col min="15619" max="15619" width="37.5546875" style="21" customWidth="1"/>
    <col min="15620" max="15620" width="12.6640625" style="21" customWidth="1"/>
    <col min="15621" max="15872" width="9.109375" style="21"/>
    <col min="15873" max="15873" width="5.109375" style="21" customWidth="1"/>
    <col min="15874" max="15874" width="46.109375" style="21" customWidth="1"/>
    <col min="15875" max="15875" width="37.5546875" style="21" customWidth="1"/>
    <col min="15876" max="15876" width="12.6640625" style="21" customWidth="1"/>
    <col min="15877" max="16128" width="9.109375" style="21"/>
    <col min="16129" max="16129" width="5.109375" style="21" customWidth="1"/>
    <col min="16130" max="16130" width="46.109375" style="21" customWidth="1"/>
    <col min="16131" max="16131" width="37.5546875" style="21" customWidth="1"/>
    <col min="16132" max="16132" width="12.6640625" style="21" customWidth="1"/>
    <col min="16133" max="16384" width="9.109375" style="21"/>
  </cols>
  <sheetData>
    <row r="1" spans="1:7" s="20" customFormat="1" ht="39.75" customHeight="1" x14ac:dyDescent="0.3">
      <c r="A1" s="63"/>
      <c r="B1" s="63"/>
      <c r="C1" s="64" t="s">
        <v>0</v>
      </c>
      <c r="D1" s="64"/>
    </row>
    <row r="2" spans="1:7" ht="66.75" customHeight="1" x14ac:dyDescent="0.25">
      <c r="A2" s="65"/>
      <c r="B2" s="65"/>
      <c r="C2" s="66" t="s">
        <v>29</v>
      </c>
      <c r="D2" s="66"/>
    </row>
    <row r="3" spans="1:7" x14ac:dyDescent="0.3">
      <c r="A3" s="3"/>
      <c r="B3" s="3"/>
      <c r="C3" s="4"/>
      <c r="D3" s="4"/>
    </row>
    <row r="4" spans="1:7" x14ac:dyDescent="0.3">
      <c r="A4" s="44"/>
      <c r="B4" s="44"/>
      <c r="C4" s="67" t="s">
        <v>2</v>
      </c>
      <c r="D4" s="67"/>
    </row>
    <row r="5" spans="1:7" x14ac:dyDescent="0.3">
      <c r="A5" s="43"/>
      <c r="B5" s="43"/>
      <c r="C5" s="56" t="s">
        <v>30</v>
      </c>
      <c r="D5" s="56"/>
    </row>
    <row r="6" spans="1:7" ht="51.75" customHeight="1" x14ac:dyDescent="0.3"/>
    <row r="7" spans="1:7" x14ac:dyDescent="0.3">
      <c r="G7" s="6"/>
    </row>
    <row r="8" spans="1:7" ht="67.5" customHeight="1" x14ac:dyDescent="0.25">
      <c r="A8" s="57" t="s">
        <v>31</v>
      </c>
      <c r="B8" s="57"/>
      <c r="C8" s="57"/>
      <c r="D8" s="57"/>
    </row>
    <row r="9" spans="1:7" ht="33.75" customHeight="1" thickBot="1" x14ac:dyDescent="0.3">
      <c r="A9" s="58" t="s">
        <v>78</v>
      </c>
      <c r="B9" s="58"/>
      <c r="C9" s="58"/>
      <c r="D9" s="58"/>
    </row>
    <row r="10" spans="1:7" ht="16.2" thickBot="1" x14ac:dyDescent="0.3">
      <c r="A10" s="8" t="s">
        <v>5</v>
      </c>
      <c r="B10" s="59" t="s">
        <v>6</v>
      </c>
      <c r="C10" s="60"/>
      <c r="D10" s="9" t="s">
        <v>7</v>
      </c>
    </row>
    <row r="11" spans="1:7" x14ac:dyDescent="0.25">
      <c r="A11" s="10">
        <v>1</v>
      </c>
      <c r="B11" s="61" t="s">
        <v>8</v>
      </c>
      <c r="C11" s="69"/>
      <c r="D11" s="11">
        <v>70.92</v>
      </c>
    </row>
    <row r="12" spans="1:7" x14ac:dyDescent="0.25">
      <c r="A12" s="10">
        <v>2</v>
      </c>
      <c r="B12" s="49" t="s">
        <v>9</v>
      </c>
      <c r="C12" s="68"/>
      <c r="D12" s="12">
        <v>18.010000000000002</v>
      </c>
    </row>
    <row r="13" spans="1:7" x14ac:dyDescent="0.25">
      <c r="A13" s="10">
        <v>3</v>
      </c>
      <c r="B13" s="49" t="s">
        <v>10</v>
      </c>
      <c r="C13" s="68"/>
      <c r="D13" s="12">
        <v>53.78</v>
      </c>
    </row>
    <row r="14" spans="1:7" x14ac:dyDescent="0.25">
      <c r="A14" s="10">
        <v>4</v>
      </c>
      <c r="B14" s="49" t="s">
        <v>11</v>
      </c>
      <c r="C14" s="50"/>
      <c r="D14" s="12">
        <v>155.41999999999999</v>
      </c>
    </row>
    <row r="15" spans="1:7" x14ac:dyDescent="0.25">
      <c r="A15" s="10">
        <v>5</v>
      </c>
      <c r="B15" s="49" t="s">
        <v>12</v>
      </c>
      <c r="C15" s="50"/>
      <c r="D15" s="12">
        <v>50.51</v>
      </c>
    </row>
    <row r="16" spans="1:7" x14ac:dyDescent="0.25">
      <c r="A16" s="10">
        <v>6</v>
      </c>
      <c r="B16" s="49" t="s">
        <v>13</v>
      </c>
      <c r="C16" s="50"/>
      <c r="D16" s="12">
        <v>45.3</v>
      </c>
    </row>
    <row r="17" spans="1:4" x14ac:dyDescent="0.25">
      <c r="A17" s="10">
        <v>7</v>
      </c>
      <c r="B17" s="49" t="s">
        <v>14</v>
      </c>
      <c r="C17" s="50"/>
      <c r="D17" s="12">
        <v>4.4400000000000004</v>
      </c>
    </row>
    <row r="18" spans="1:4" x14ac:dyDescent="0.25">
      <c r="A18" s="10">
        <v>8</v>
      </c>
      <c r="B18" s="49" t="s">
        <v>15</v>
      </c>
      <c r="C18" s="50"/>
      <c r="D18" s="12">
        <v>16.23</v>
      </c>
    </row>
    <row r="19" spans="1:4" x14ac:dyDescent="0.25">
      <c r="A19" s="10">
        <v>9</v>
      </c>
      <c r="B19" s="49" t="s">
        <v>16</v>
      </c>
      <c r="C19" s="50"/>
      <c r="D19" s="12">
        <f>[1]розшифровка!M180</f>
        <v>2.1433429333333333E-3</v>
      </c>
    </row>
    <row r="20" spans="1:4" x14ac:dyDescent="0.25">
      <c r="A20" s="10">
        <v>10</v>
      </c>
      <c r="B20" s="47" t="s">
        <v>17</v>
      </c>
      <c r="C20" s="48"/>
      <c r="D20" s="13">
        <f>D11+D12+D13+D14+D15+D16+D17+D18+D19</f>
        <v>414.61214334293334</v>
      </c>
    </row>
    <row r="21" spans="1:4" x14ac:dyDescent="0.25">
      <c r="A21" s="10">
        <v>11</v>
      </c>
      <c r="B21" s="47" t="s">
        <v>18</v>
      </c>
      <c r="C21" s="48"/>
      <c r="D21" s="14">
        <v>10.69</v>
      </c>
    </row>
    <row r="22" spans="1:4" x14ac:dyDescent="0.25">
      <c r="A22" s="53">
        <v>12</v>
      </c>
      <c r="B22" s="47" t="s">
        <v>19</v>
      </c>
      <c r="C22" s="48"/>
      <c r="D22" s="14">
        <v>7.74</v>
      </c>
    </row>
    <row r="23" spans="1:4" x14ac:dyDescent="0.25">
      <c r="A23" s="54"/>
      <c r="B23" s="49" t="s">
        <v>20</v>
      </c>
      <c r="C23" s="50"/>
      <c r="D23" s="14">
        <v>0</v>
      </c>
    </row>
    <row r="24" spans="1:4" x14ac:dyDescent="0.25">
      <c r="A24" s="15">
        <v>13</v>
      </c>
      <c r="B24" s="47" t="s">
        <v>21</v>
      </c>
      <c r="C24" s="48"/>
      <c r="D24" s="16">
        <f>D20+D21+D22+D23</f>
        <v>433.04214334293334</v>
      </c>
    </row>
    <row r="25" spans="1:4" x14ac:dyDescent="0.25">
      <c r="A25" s="15">
        <v>14</v>
      </c>
      <c r="B25" s="49" t="s">
        <v>22</v>
      </c>
      <c r="C25" s="50"/>
      <c r="D25" s="17">
        <v>51.96</v>
      </c>
    </row>
    <row r="26" spans="1:4" x14ac:dyDescent="0.25">
      <c r="A26" s="15">
        <v>15</v>
      </c>
      <c r="B26" s="47" t="s">
        <v>23</v>
      </c>
      <c r="C26" s="48"/>
      <c r="D26" s="16">
        <f>D24+D25</f>
        <v>485.00214334293332</v>
      </c>
    </row>
    <row r="27" spans="1:4" x14ac:dyDescent="0.25">
      <c r="A27" s="15">
        <v>16</v>
      </c>
      <c r="B27" s="49" t="s">
        <v>24</v>
      </c>
      <c r="C27" s="50"/>
      <c r="D27" s="17">
        <v>97</v>
      </c>
    </row>
    <row r="28" spans="1:4" ht="16.2" thickBot="1" x14ac:dyDescent="0.3">
      <c r="A28" s="18">
        <v>17</v>
      </c>
      <c r="B28" s="51" t="s">
        <v>25</v>
      </c>
      <c r="C28" s="52"/>
      <c r="D28" s="19">
        <f>D26+D27</f>
        <v>582.00214334293332</v>
      </c>
    </row>
    <row r="29" spans="1:4" ht="51.75" customHeight="1" x14ac:dyDescent="0.3">
      <c r="A29" s="3"/>
      <c r="B29" s="3"/>
      <c r="C29" s="3"/>
      <c r="D29" s="3"/>
    </row>
    <row r="30" spans="1:4" x14ac:dyDescent="0.3">
      <c r="A30" s="43" t="s">
        <v>26</v>
      </c>
      <c r="B30" s="43"/>
      <c r="C30" s="43"/>
      <c r="D30" s="43"/>
    </row>
    <row r="31" spans="1:4" x14ac:dyDescent="0.3">
      <c r="A31" s="3"/>
      <c r="B31" s="3"/>
      <c r="C31" s="3"/>
      <c r="D31" s="3"/>
    </row>
    <row r="32" spans="1:4" x14ac:dyDescent="0.3">
      <c r="A32" s="43" t="s">
        <v>27</v>
      </c>
      <c r="B32" s="43"/>
      <c r="C32" s="43"/>
      <c r="D32" s="43"/>
    </row>
    <row r="33" spans="1:4" x14ac:dyDescent="0.3">
      <c r="A33" s="44"/>
      <c r="B33" s="44"/>
      <c r="C33" s="45"/>
      <c r="D33" s="45"/>
    </row>
    <row r="34" spans="1:4" x14ac:dyDescent="0.3">
      <c r="A34" s="43" t="s">
        <v>28</v>
      </c>
      <c r="B34" s="43"/>
      <c r="C34" s="3"/>
      <c r="D34" s="3"/>
    </row>
    <row r="35" spans="1:4" x14ac:dyDescent="0.3">
      <c r="A35" s="46"/>
      <c r="B35" s="46"/>
    </row>
  </sheetData>
  <mergeCells count="36">
    <mergeCell ref="A1:B1"/>
    <mergeCell ref="C1:D1"/>
    <mergeCell ref="A2:B2"/>
    <mergeCell ref="C2:D2"/>
    <mergeCell ref="A4:B4"/>
    <mergeCell ref="C4:D4"/>
    <mergeCell ref="B17:C17"/>
    <mergeCell ref="A5:B5"/>
    <mergeCell ref="C5:D5"/>
    <mergeCell ref="A8:D8"/>
    <mergeCell ref="A9:D9"/>
    <mergeCell ref="B10:C10"/>
    <mergeCell ref="B11:C11"/>
    <mergeCell ref="B12:C12"/>
    <mergeCell ref="B13:C13"/>
    <mergeCell ref="B14:C14"/>
    <mergeCell ref="B15:C15"/>
    <mergeCell ref="B16:C16"/>
    <mergeCell ref="A30:D30"/>
    <mergeCell ref="B18:C18"/>
    <mergeCell ref="B19:C19"/>
    <mergeCell ref="B20:C20"/>
    <mergeCell ref="B21:C21"/>
    <mergeCell ref="A22:A23"/>
    <mergeCell ref="B22:C22"/>
    <mergeCell ref="B23:C23"/>
    <mergeCell ref="B24:C24"/>
    <mergeCell ref="B25:C25"/>
    <mergeCell ref="B26:C26"/>
    <mergeCell ref="B27:C27"/>
    <mergeCell ref="B28:C28"/>
    <mergeCell ref="A32:D32"/>
    <mergeCell ref="A33:B33"/>
    <mergeCell ref="C33:D33"/>
    <mergeCell ref="A34:B34"/>
    <mergeCell ref="A35:B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5"/>
  <sheetViews>
    <sheetView topLeftCell="A7" workbookViewId="0">
      <selection activeCell="F12" sqref="F12"/>
    </sheetView>
  </sheetViews>
  <sheetFormatPr defaultColWidth="9.109375" defaultRowHeight="15.6" x14ac:dyDescent="0.3"/>
  <cols>
    <col min="1" max="1" width="5.109375" style="2" customWidth="1"/>
    <col min="2" max="2" width="46.109375" style="2" customWidth="1"/>
    <col min="3" max="3" width="37.5546875" style="5" customWidth="1"/>
    <col min="4" max="4" width="12.6640625" style="5" customWidth="1"/>
    <col min="5" max="256" width="9.109375" style="2"/>
    <col min="257" max="257" width="5.109375" style="2" customWidth="1"/>
    <col min="258" max="258" width="46.109375" style="2" customWidth="1"/>
    <col min="259" max="259" width="37.5546875" style="2" customWidth="1"/>
    <col min="260" max="260" width="12.6640625" style="2" customWidth="1"/>
    <col min="261" max="512" width="9.109375" style="2"/>
    <col min="513" max="513" width="5.109375" style="2" customWidth="1"/>
    <col min="514" max="514" width="46.109375" style="2" customWidth="1"/>
    <col min="515" max="515" width="37.5546875" style="2" customWidth="1"/>
    <col min="516" max="516" width="12.6640625" style="2" customWidth="1"/>
    <col min="517" max="768" width="9.109375" style="2"/>
    <col min="769" max="769" width="5.109375" style="2" customWidth="1"/>
    <col min="770" max="770" width="46.109375" style="2" customWidth="1"/>
    <col min="771" max="771" width="37.5546875" style="2" customWidth="1"/>
    <col min="772" max="772" width="12.6640625" style="2" customWidth="1"/>
    <col min="773" max="1024" width="9.109375" style="2"/>
    <col min="1025" max="1025" width="5.109375" style="2" customWidth="1"/>
    <col min="1026" max="1026" width="46.109375" style="2" customWidth="1"/>
    <col min="1027" max="1027" width="37.5546875" style="2" customWidth="1"/>
    <col min="1028" max="1028" width="12.6640625" style="2" customWidth="1"/>
    <col min="1029" max="1280" width="9.109375" style="2"/>
    <col min="1281" max="1281" width="5.109375" style="2" customWidth="1"/>
    <col min="1282" max="1282" width="46.109375" style="2" customWidth="1"/>
    <col min="1283" max="1283" width="37.5546875" style="2" customWidth="1"/>
    <col min="1284" max="1284" width="12.6640625" style="2" customWidth="1"/>
    <col min="1285" max="1536" width="9.109375" style="2"/>
    <col min="1537" max="1537" width="5.109375" style="2" customWidth="1"/>
    <col min="1538" max="1538" width="46.109375" style="2" customWidth="1"/>
    <col min="1539" max="1539" width="37.5546875" style="2" customWidth="1"/>
    <col min="1540" max="1540" width="12.6640625" style="2" customWidth="1"/>
    <col min="1541" max="1792" width="9.109375" style="2"/>
    <col min="1793" max="1793" width="5.109375" style="2" customWidth="1"/>
    <col min="1794" max="1794" width="46.109375" style="2" customWidth="1"/>
    <col min="1795" max="1795" width="37.5546875" style="2" customWidth="1"/>
    <col min="1796" max="1796" width="12.6640625" style="2" customWidth="1"/>
    <col min="1797" max="2048" width="9.109375" style="2"/>
    <col min="2049" max="2049" width="5.109375" style="2" customWidth="1"/>
    <col min="2050" max="2050" width="46.109375" style="2" customWidth="1"/>
    <col min="2051" max="2051" width="37.5546875" style="2" customWidth="1"/>
    <col min="2052" max="2052" width="12.6640625" style="2" customWidth="1"/>
    <col min="2053" max="2304" width="9.109375" style="2"/>
    <col min="2305" max="2305" width="5.109375" style="2" customWidth="1"/>
    <col min="2306" max="2306" width="46.109375" style="2" customWidth="1"/>
    <col min="2307" max="2307" width="37.5546875" style="2" customWidth="1"/>
    <col min="2308" max="2308" width="12.6640625" style="2" customWidth="1"/>
    <col min="2309" max="2560" width="9.109375" style="2"/>
    <col min="2561" max="2561" width="5.109375" style="2" customWidth="1"/>
    <col min="2562" max="2562" width="46.109375" style="2" customWidth="1"/>
    <col min="2563" max="2563" width="37.5546875" style="2" customWidth="1"/>
    <col min="2564" max="2564" width="12.6640625" style="2" customWidth="1"/>
    <col min="2565" max="2816" width="9.109375" style="2"/>
    <col min="2817" max="2817" width="5.109375" style="2" customWidth="1"/>
    <col min="2818" max="2818" width="46.109375" style="2" customWidth="1"/>
    <col min="2819" max="2819" width="37.5546875" style="2" customWidth="1"/>
    <col min="2820" max="2820" width="12.6640625" style="2" customWidth="1"/>
    <col min="2821" max="3072" width="9.109375" style="2"/>
    <col min="3073" max="3073" width="5.109375" style="2" customWidth="1"/>
    <col min="3074" max="3074" width="46.109375" style="2" customWidth="1"/>
    <col min="3075" max="3075" width="37.5546875" style="2" customWidth="1"/>
    <col min="3076" max="3076" width="12.6640625" style="2" customWidth="1"/>
    <col min="3077" max="3328" width="9.109375" style="2"/>
    <col min="3329" max="3329" width="5.109375" style="2" customWidth="1"/>
    <col min="3330" max="3330" width="46.109375" style="2" customWidth="1"/>
    <col min="3331" max="3331" width="37.5546875" style="2" customWidth="1"/>
    <col min="3332" max="3332" width="12.6640625" style="2" customWidth="1"/>
    <col min="3333" max="3584" width="9.109375" style="2"/>
    <col min="3585" max="3585" width="5.109375" style="2" customWidth="1"/>
    <col min="3586" max="3586" width="46.109375" style="2" customWidth="1"/>
    <col min="3587" max="3587" width="37.5546875" style="2" customWidth="1"/>
    <col min="3588" max="3588" width="12.6640625" style="2" customWidth="1"/>
    <col min="3589" max="3840" width="9.109375" style="2"/>
    <col min="3841" max="3841" width="5.109375" style="2" customWidth="1"/>
    <col min="3842" max="3842" width="46.109375" style="2" customWidth="1"/>
    <col min="3843" max="3843" width="37.5546875" style="2" customWidth="1"/>
    <col min="3844" max="3844" width="12.6640625" style="2" customWidth="1"/>
    <col min="3845" max="4096" width="9.109375" style="2"/>
    <col min="4097" max="4097" width="5.109375" style="2" customWidth="1"/>
    <col min="4098" max="4098" width="46.109375" style="2" customWidth="1"/>
    <col min="4099" max="4099" width="37.5546875" style="2" customWidth="1"/>
    <col min="4100" max="4100" width="12.6640625" style="2" customWidth="1"/>
    <col min="4101" max="4352" width="9.109375" style="2"/>
    <col min="4353" max="4353" width="5.109375" style="2" customWidth="1"/>
    <col min="4354" max="4354" width="46.109375" style="2" customWidth="1"/>
    <col min="4355" max="4355" width="37.5546875" style="2" customWidth="1"/>
    <col min="4356" max="4356" width="12.6640625" style="2" customWidth="1"/>
    <col min="4357" max="4608" width="9.109375" style="2"/>
    <col min="4609" max="4609" width="5.109375" style="2" customWidth="1"/>
    <col min="4610" max="4610" width="46.109375" style="2" customWidth="1"/>
    <col min="4611" max="4611" width="37.5546875" style="2" customWidth="1"/>
    <col min="4612" max="4612" width="12.6640625" style="2" customWidth="1"/>
    <col min="4613" max="4864" width="9.109375" style="2"/>
    <col min="4865" max="4865" width="5.109375" style="2" customWidth="1"/>
    <col min="4866" max="4866" width="46.109375" style="2" customWidth="1"/>
    <col min="4867" max="4867" width="37.5546875" style="2" customWidth="1"/>
    <col min="4868" max="4868" width="12.6640625" style="2" customWidth="1"/>
    <col min="4869" max="5120" width="9.109375" style="2"/>
    <col min="5121" max="5121" width="5.109375" style="2" customWidth="1"/>
    <col min="5122" max="5122" width="46.109375" style="2" customWidth="1"/>
    <col min="5123" max="5123" width="37.5546875" style="2" customWidth="1"/>
    <col min="5124" max="5124" width="12.6640625" style="2" customWidth="1"/>
    <col min="5125" max="5376" width="9.109375" style="2"/>
    <col min="5377" max="5377" width="5.109375" style="2" customWidth="1"/>
    <col min="5378" max="5378" width="46.109375" style="2" customWidth="1"/>
    <col min="5379" max="5379" width="37.5546875" style="2" customWidth="1"/>
    <col min="5380" max="5380" width="12.6640625" style="2" customWidth="1"/>
    <col min="5381" max="5632" width="9.109375" style="2"/>
    <col min="5633" max="5633" width="5.109375" style="2" customWidth="1"/>
    <col min="5634" max="5634" width="46.109375" style="2" customWidth="1"/>
    <col min="5635" max="5635" width="37.5546875" style="2" customWidth="1"/>
    <col min="5636" max="5636" width="12.6640625" style="2" customWidth="1"/>
    <col min="5637" max="5888" width="9.109375" style="2"/>
    <col min="5889" max="5889" width="5.109375" style="2" customWidth="1"/>
    <col min="5890" max="5890" width="46.109375" style="2" customWidth="1"/>
    <col min="5891" max="5891" width="37.5546875" style="2" customWidth="1"/>
    <col min="5892" max="5892" width="12.6640625" style="2" customWidth="1"/>
    <col min="5893" max="6144" width="9.109375" style="2"/>
    <col min="6145" max="6145" width="5.109375" style="2" customWidth="1"/>
    <col min="6146" max="6146" width="46.109375" style="2" customWidth="1"/>
    <col min="6147" max="6147" width="37.5546875" style="2" customWidth="1"/>
    <col min="6148" max="6148" width="12.6640625" style="2" customWidth="1"/>
    <col min="6149" max="6400" width="9.109375" style="2"/>
    <col min="6401" max="6401" width="5.109375" style="2" customWidth="1"/>
    <col min="6402" max="6402" width="46.109375" style="2" customWidth="1"/>
    <col min="6403" max="6403" width="37.5546875" style="2" customWidth="1"/>
    <col min="6404" max="6404" width="12.6640625" style="2" customWidth="1"/>
    <col min="6405" max="6656" width="9.109375" style="2"/>
    <col min="6657" max="6657" width="5.109375" style="2" customWidth="1"/>
    <col min="6658" max="6658" width="46.109375" style="2" customWidth="1"/>
    <col min="6659" max="6659" width="37.5546875" style="2" customWidth="1"/>
    <col min="6660" max="6660" width="12.6640625" style="2" customWidth="1"/>
    <col min="6661" max="6912" width="9.109375" style="2"/>
    <col min="6913" max="6913" width="5.109375" style="2" customWidth="1"/>
    <col min="6914" max="6914" width="46.109375" style="2" customWidth="1"/>
    <col min="6915" max="6915" width="37.5546875" style="2" customWidth="1"/>
    <col min="6916" max="6916" width="12.6640625" style="2" customWidth="1"/>
    <col min="6917" max="7168" width="9.109375" style="2"/>
    <col min="7169" max="7169" width="5.109375" style="2" customWidth="1"/>
    <col min="7170" max="7170" width="46.109375" style="2" customWidth="1"/>
    <col min="7171" max="7171" width="37.5546875" style="2" customWidth="1"/>
    <col min="7172" max="7172" width="12.6640625" style="2" customWidth="1"/>
    <col min="7173" max="7424" width="9.109375" style="2"/>
    <col min="7425" max="7425" width="5.109375" style="2" customWidth="1"/>
    <col min="7426" max="7426" width="46.109375" style="2" customWidth="1"/>
    <col min="7427" max="7427" width="37.5546875" style="2" customWidth="1"/>
    <col min="7428" max="7428" width="12.6640625" style="2" customWidth="1"/>
    <col min="7429" max="7680" width="9.109375" style="2"/>
    <col min="7681" max="7681" width="5.109375" style="2" customWidth="1"/>
    <col min="7682" max="7682" width="46.109375" style="2" customWidth="1"/>
    <col min="7683" max="7683" width="37.5546875" style="2" customWidth="1"/>
    <col min="7684" max="7684" width="12.6640625" style="2" customWidth="1"/>
    <col min="7685" max="7936" width="9.109375" style="2"/>
    <col min="7937" max="7937" width="5.109375" style="2" customWidth="1"/>
    <col min="7938" max="7938" width="46.109375" style="2" customWidth="1"/>
    <col min="7939" max="7939" width="37.5546875" style="2" customWidth="1"/>
    <col min="7940" max="7940" width="12.6640625" style="2" customWidth="1"/>
    <col min="7941" max="8192" width="9.109375" style="2"/>
    <col min="8193" max="8193" width="5.109375" style="2" customWidth="1"/>
    <col min="8194" max="8194" width="46.109375" style="2" customWidth="1"/>
    <col min="8195" max="8195" width="37.5546875" style="2" customWidth="1"/>
    <col min="8196" max="8196" width="12.6640625" style="2" customWidth="1"/>
    <col min="8197" max="8448" width="9.109375" style="2"/>
    <col min="8449" max="8449" width="5.109375" style="2" customWidth="1"/>
    <col min="8450" max="8450" width="46.109375" style="2" customWidth="1"/>
    <col min="8451" max="8451" width="37.5546875" style="2" customWidth="1"/>
    <col min="8452" max="8452" width="12.6640625" style="2" customWidth="1"/>
    <col min="8453" max="8704" width="9.109375" style="2"/>
    <col min="8705" max="8705" width="5.109375" style="2" customWidth="1"/>
    <col min="8706" max="8706" width="46.109375" style="2" customWidth="1"/>
    <col min="8707" max="8707" width="37.5546875" style="2" customWidth="1"/>
    <col min="8708" max="8708" width="12.6640625" style="2" customWidth="1"/>
    <col min="8709" max="8960" width="9.109375" style="2"/>
    <col min="8961" max="8961" width="5.109375" style="2" customWidth="1"/>
    <col min="8962" max="8962" width="46.109375" style="2" customWidth="1"/>
    <col min="8963" max="8963" width="37.5546875" style="2" customWidth="1"/>
    <col min="8964" max="8964" width="12.6640625" style="2" customWidth="1"/>
    <col min="8965" max="9216" width="9.109375" style="2"/>
    <col min="9217" max="9217" width="5.109375" style="2" customWidth="1"/>
    <col min="9218" max="9218" width="46.109375" style="2" customWidth="1"/>
    <col min="9219" max="9219" width="37.5546875" style="2" customWidth="1"/>
    <col min="9220" max="9220" width="12.6640625" style="2" customWidth="1"/>
    <col min="9221" max="9472" width="9.109375" style="2"/>
    <col min="9473" max="9473" width="5.109375" style="2" customWidth="1"/>
    <col min="9474" max="9474" width="46.109375" style="2" customWidth="1"/>
    <col min="9475" max="9475" width="37.5546875" style="2" customWidth="1"/>
    <col min="9476" max="9476" width="12.6640625" style="2" customWidth="1"/>
    <col min="9477" max="9728" width="9.109375" style="2"/>
    <col min="9729" max="9729" width="5.109375" style="2" customWidth="1"/>
    <col min="9730" max="9730" width="46.109375" style="2" customWidth="1"/>
    <col min="9731" max="9731" width="37.5546875" style="2" customWidth="1"/>
    <col min="9732" max="9732" width="12.6640625" style="2" customWidth="1"/>
    <col min="9733" max="9984" width="9.109375" style="2"/>
    <col min="9985" max="9985" width="5.109375" style="2" customWidth="1"/>
    <col min="9986" max="9986" width="46.109375" style="2" customWidth="1"/>
    <col min="9987" max="9987" width="37.5546875" style="2" customWidth="1"/>
    <col min="9988" max="9988" width="12.6640625" style="2" customWidth="1"/>
    <col min="9989" max="10240" width="9.109375" style="2"/>
    <col min="10241" max="10241" width="5.109375" style="2" customWidth="1"/>
    <col min="10242" max="10242" width="46.109375" style="2" customWidth="1"/>
    <col min="10243" max="10243" width="37.5546875" style="2" customWidth="1"/>
    <col min="10244" max="10244" width="12.6640625" style="2" customWidth="1"/>
    <col min="10245" max="10496" width="9.109375" style="2"/>
    <col min="10497" max="10497" width="5.109375" style="2" customWidth="1"/>
    <col min="10498" max="10498" width="46.109375" style="2" customWidth="1"/>
    <col min="10499" max="10499" width="37.5546875" style="2" customWidth="1"/>
    <col min="10500" max="10500" width="12.6640625" style="2" customWidth="1"/>
    <col min="10501" max="10752" width="9.109375" style="2"/>
    <col min="10753" max="10753" width="5.109375" style="2" customWidth="1"/>
    <col min="10754" max="10754" width="46.109375" style="2" customWidth="1"/>
    <col min="10755" max="10755" width="37.5546875" style="2" customWidth="1"/>
    <col min="10756" max="10756" width="12.6640625" style="2" customWidth="1"/>
    <col min="10757" max="11008" width="9.109375" style="2"/>
    <col min="11009" max="11009" width="5.109375" style="2" customWidth="1"/>
    <col min="11010" max="11010" width="46.109375" style="2" customWidth="1"/>
    <col min="11011" max="11011" width="37.5546875" style="2" customWidth="1"/>
    <col min="11012" max="11012" width="12.6640625" style="2" customWidth="1"/>
    <col min="11013" max="11264" width="9.109375" style="2"/>
    <col min="11265" max="11265" width="5.109375" style="2" customWidth="1"/>
    <col min="11266" max="11266" width="46.109375" style="2" customWidth="1"/>
    <col min="11267" max="11267" width="37.5546875" style="2" customWidth="1"/>
    <col min="11268" max="11268" width="12.6640625" style="2" customWidth="1"/>
    <col min="11269" max="11520" width="9.109375" style="2"/>
    <col min="11521" max="11521" width="5.109375" style="2" customWidth="1"/>
    <col min="11522" max="11522" width="46.109375" style="2" customWidth="1"/>
    <col min="11523" max="11523" width="37.5546875" style="2" customWidth="1"/>
    <col min="11524" max="11524" width="12.6640625" style="2" customWidth="1"/>
    <col min="11525" max="11776" width="9.109375" style="2"/>
    <col min="11777" max="11777" width="5.109375" style="2" customWidth="1"/>
    <col min="11778" max="11778" width="46.109375" style="2" customWidth="1"/>
    <col min="11779" max="11779" width="37.5546875" style="2" customWidth="1"/>
    <col min="11780" max="11780" width="12.6640625" style="2" customWidth="1"/>
    <col min="11781" max="12032" width="9.109375" style="2"/>
    <col min="12033" max="12033" width="5.109375" style="2" customWidth="1"/>
    <col min="12034" max="12034" width="46.109375" style="2" customWidth="1"/>
    <col min="12035" max="12035" width="37.5546875" style="2" customWidth="1"/>
    <col min="12036" max="12036" width="12.6640625" style="2" customWidth="1"/>
    <col min="12037" max="12288" width="9.109375" style="2"/>
    <col min="12289" max="12289" width="5.109375" style="2" customWidth="1"/>
    <col min="12290" max="12290" width="46.109375" style="2" customWidth="1"/>
    <col min="12291" max="12291" width="37.5546875" style="2" customWidth="1"/>
    <col min="12292" max="12292" width="12.6640625" style="2" customWidth="1"/>
    <col min="12293" max="12544" width="9.109375" style="2"/>
    <col min="12545" max="12545" width="5.109375" style="2" customWidth="1"/>
    <col min="12546" max="12546" width="46.109375" style="2" customWidth="1"/>
    <col min="12547" max="12547" width="37.5546875" style="2" customWidth="1"/>
    <col min="12548" max="12548" width="12.6640625" style="2" customWidth="1"/>
    <col min="12549" max="12800" width="9.109375" style="2"/>
    <col min="12801" max="12801" width="5.109375" style="2" customWidth="1"/>
    <col min="12802" max="12802" width="46.109375" style="2" customWidth="1"/>
    <col min="12803" max="12803" width="37.5546875" style="2" customWidth="1"/>
    <col min="12804" max="12804" width="12.6640625" style="2" customWidth="1"/>
    <col min="12805" max="13056" width="9.109375" style="2"/>
    <col min="13057" max="13057" width="5.109375" style="2" customWidth="1"/>
    <col min="13058" max="13058" width="46.109375" style="2" customWidth="1"/>
    <col min="13059" max="13059" width="37.5546875" style="2" customWidth="1"/>
    <col min="13060" max="13060" width="12.6640625" style="2" customWidth="1"/>
    <col min="13061" max="13312" width="9.109375" style="2"/>
    <col min="13313" max="13313" width="5.109375" style="2" customWidth="1"/>
    <col min="13314" max="13314" width="46.109375" style="2" customWidth="1"/>
    <col min="13315" max="13315" width="37.5546875" style="2" customWidth="1"/>
    <col min="13316" max="13316" width="12.6640625" style="2" customWidth="1"/>
    <col min="13317" max="13568" width="9.109375" style="2"/>
    <col min="13569" max="13569" width="5.109375" style="2" customWidth="1"/>
    <col min="13570" max="13570" width="46.109375" style="2" customWidth="1"/>
    <col min="13571" max="13571" width="37.5546875" style="2" customWidth="1"/>
    <col min="13572" max="13572" width="12.6640625" style="2" customWidth="1"/>
    <col min="13573" max="13824" width="9.109375" style="2"/>
    <col min="13825" max="13825" width="5.109375" style="2" customWidth="1"/>
    <col min="13826" max="13826" width="46.109375" style="2" customWidth="1"/>
    <col min="13827" max="13827" width="37.5546875" style="2" customWidth="1"/>
    <col min="13828" max="13828" width="12.6640625" style="2" customWidth="1"/>
    <col min="13829" max="14080" width="9.109375" style="2"/>
    <col min="14081" max="14081" width="5.109375" style="2" customWidth="1"/>
    <col min="14082" max="14082" width="46.109375" style="2" customWidth="1"/>
    <col min="14083" max="14083" width="37.5546875" style="2" customWidth="1"/>
    <col min="14084" max="14084" width="12.6640625" style="2" customWidth="1"/>
    <col min="14085" max="14336" width="9.109375" style="2"/>
    <col min="14337" max="14337" width="5.109375" style="2" customWidth="1"/>
    <col min="14338" max="14338" width="46.109375" style="2" customWidth="1"/>
    <col min="14339" max="14339" width="37.5546875" style="2" customWidth="1"/>
    <col min="14340" max="14340" width="12.6640625" style="2" customWidth="1"/>
    <col min="14341" max="14592" width="9.109375" style="2"/>
    <col min="14593" max="14593" width="5.109375" style="2" customWidth="1"/>
    <col min="14594" max="14594" width="46.109375" style="2" customWidth="1"/>
    <col min="14595" max="14595" width="37.5546875" style="2" customWidth="1"/>
    <col min="14596" max="14596" width="12.6640625" style="2" customWidth="1"/>
    <col min="14597" max="14848" width="9.109375" style="2"/>
    <col min="14849" max="14849" width="5.109375" style="2" customWidth="1"/>
    <col min="14850" max="14850" width="46.109375" style="2" customWidth="1"/>
    <col min="14851" max="14851" width="37.5546875" style="2" customWidth="1"/>
    <col min="14852" max="14852" width="12.6640625" style="2" customWidth="1"/>
    <col min="14853" max="15104" width="9.109375" style="2"/>
    <col min="15105" max="15105" width="5.109375" style="2" customWidth="1"/>
    <col min="15106" max="15106" width="46.109375" style="2" customWidth="1"/>
    <col min="15107" max="15107" width="37.5546875" style="2" customWidth="1"/>
    <col min="15108" max="15108" width="12.6640625" style="2" customWidth="1"/>
    <col min="15109" max="15360" width="9.109375" style="2"/>
    <col min="15361" max="15361" width="5.109375" style="2" customWidth="1"/>
    <col min="15362" max="15362" width="46.109375" style="2" customWidth="1"/>
    <col min="15363" max="15363" width="37.5546875" style="2" customWidth="1"/>
    <col min="15364" max="15364" width="12.6640625" style="2" customWidth="1"/>
    <col min="15365" max="15616" width="9.109375" style="2"/>
    <col min="15617" max="15617" width="5.109375" style="2" customWidth="1"/>
    <col min="15618" max="15618" width="46.109375" style="2" customWidth="1"/>
    <col min="15619" max="15619" width="37.5546875" style="2" customWidth="1"/>
    <col min="15620" max="15620" width="12.6640625" style="2" customWidth="1"/>
    <col min="15621" max="15872" width="9.109375" style="2"/>
    <col min="15873" max="15873" width="5.109375" style="2" customWidth="1"/>
    <col min="15874" max="15874" width="46.109375" style="2" customWidth="1"/>
    <col min="15875" max="15875" width="37.5546875" style="2" customWidth="1"/>
    <col min="15876" max="15876" width="12.6640625" style="2" customWidth="1"/>
    <col min="15877" max="16128" width="9.109375" style="2"/>
    <col min="16129" max="16129" width="5.109375" style="2" customWidth="1"/>
    <col min="16130" max="16130" width="46.109375" style="2" customWidth="1"/>
    <col min="16131" max="16131" width="37.5546875" style="2" customWidth="1"/>
    <col min="16132" max="16132" width="12.6640625" style="2" customWidth="1"/>
    <col min="16133" max="16384" width="9.109375" style="2"/>
  </cols>
  <sheetData>
    <row r="1" spans="1:4" s="1" customFormat="1" ht="39.75" customHeight="1" x14ac:dyDescent="0.3">
      <c r="A1" s="64"/>
      <c r="B1" s="64"/>
      <c r="C1" s="64" t="s">
        <v>0</v>
      </c>
      <c r="D1" s="64"/>
    </row>
    <row r="2" spans="1:4" ht="66.75" customHeight="1" x14ac:dyDescent="0.25">
      <c r="A2" s="70"/>
      <c r="B2" s="70"/>
      <c r="C2" s="66" t="s">
        <v>32</v>
      </c>
      <c r="D2" s="66"/>
    </row>
    <row r="3" spans="1:4" x14ac:dyDescent="0.3">
      <c r="A3" s="22"/>
      <c r="B3" s="22"/>
      <c r="C3" s="22"/>
      <c r="D3" s="22"/>
    </row>
    <row r="4" spans="1:4" x14ac:dyDescent="0.3">
      <c r="A4" s="71"/>
      <c r="B4" s="71"/>
      <c r="C4" s="71" t="s">
        <v>33</v>
      </c>
      <c r="D4" s="71"/>
    </row>
    <row r="5" spans="1:4" x14ac:dyDescent="0.3">
      <c r="A5" s="43"/>
      <c r="B5" s="43"/>
      <c r="C5" s="43" t="s">
        <v>3</v>
      </c>
      <c r="D5" s="43"/>
    </row>
    <row r="6" spans="1:4" ht="51.75" customHeight="1" x14ac:dyDescent="0.3"/>
    <row r="8" spans="1:4" ht="67.5" customHeight="1" x14ac:dyDescent="0.25">
      <c r="A8" s="57" t="s">
        <v>34</v>
      </c>
      <c r="B8" s="57"/>
      <c r="C8" s="57"/>
      <c r="D8" s="57"/>
    </row>
    <row r="9" spans="1:4" ht="33.75" customHeight="1" thickBot="1" x14ac:dyDescent="0.3">
      <c r="A9" s="58" t="s">
        <v>79</v>
      </c>
      <c r="B9" s="58"/>
      <c r="C9" s="58"/>
      <c r="D9" s="58"/>
    </row>
    <row r="10" spans="1:4" ht="16.2" thickBot="1" x14ac:dyDescent="0.3">
      <c r="A10" s="8" t="s">
        <v>5</v>
      </c>
      <c r="B10" s="59" t="s">
        <v>6</v>
      </c>
      <c r="C10" s="60"/>
      <c r="D10" s="9" t="s">
        <v>7</v>
      </c>
    </row>
    <row r="11" spans="1:4" x14ac:dyDescent="0.25">
      <c r="A11" s="10">
        <v>1</v>
      </c>
      <c r="B11" s="61" t="s">
        <v>8</v>
      </c>
      <c r="C11" s="62"/>
      <c r="D11" s="11">
        <v>74.150000000000006</v>
      </c>
    </row>
    <row r="12" spans="1:4" x14ac:dyDescent="0.25">
      <c r="A12" s="15">
        <v>2</v>
      </c>
      <c r="B12" s="49" t="s">
        <v>9</v>
      </c>
      <c r="C12" s="55"/>
      <c r="D12" s="12">
        <v>13.2</v>
      </c>
    </row>
    <row r="13" spans="1:4" x14ac:dyDescent="0.25">
      <c r="A13" s="15">
        <v>3</v>
      </c>
      <c r="B13" s="49" t="s">
        <v>35</v>
      </c>
      <c r="C13" s="55"/>
      <c r="D13" s="12">
        <v>54.82</v>
      </c>
    </row>
    <row r="14" spans="1:4" x14ac:dyDescent="0.25">
      <c r="A14" s="15">
        <v>4</v>
      </c>
      <c r="B14" s="49" t="s">
        <v>11</v>
      </c>
      <c r="C14" s="50"/>
      <c r="D14" s="12">
        <v>150.83000000000001</v>
      </c>
    </row>
    <row r="15" spans="1:4" x14ac:dyDescent="0.25">
      <c r="A15" s="15">
        <v>5</v>
      </c>
      <c r="B15" s="49" t="s">
        <v>12</v>
      </c>
      <c r="C15" s="50"/>
      <c r="D15" s="12">
        <v>42.75</v>
      </c>
    </row>
    <row r="16" spans="1:4" x14ac:dyDescent="0.25">
      <c r="A16" s="15">
        <v>6</v>
      </c>
      <c r="B16" s="49" t="s">
        <v>13</v>
      </c>
      <c r="C16" s="50"/>
      <c r="D16" s="12">
        <v>42.59</v>
      </c>
    </row>
    <row r="17" spans="1:4" x14ac:dyDescent="0.25">
      <c r="A17" s="15">
        <v>7</v>
      </c>
      <c r="B17" s="49" t="s">
        <v>14</v>
      </c>
      <c r="C17" s="50"/>
      <c r="D17" s="12">
        <v>8.86</v>
      </c>
    </row>
    <row r="18" spans="1:4" x14ac:dyDescent="0.25">
      <c r="A18" s="15">
        <v>8</v>
      </c>
      <c r="B18" s="49" t="s">
        <v>15</v>
      </c>
      <c r="C18" s="50"/>
      <c r="D18" s="12">
        <f>SUM([1]розшифровка!O166)</f>
        <v>21.70600722789116</v>
      </c>
    </row>
    <row r="19" spans="1:4" x14ac:dyDescent="0.25">
      <c r="A19" s="15">
        <v>9</v>
      </c>
      <c r="B19" s="49" t="s">
        <v>16</v>
      </c>
      <c r="C19" s="50"/>
      <c r="D19" s="12">
        <v>4.6399999999999997</v>
      </c>
    </row>
    <row r="20" spans="1:4" x14ac:dyDescent="0.25">
      <c r="A20" s="15">
        <v>10</v>
      </c>
      <c r="B20" s="47" t="s">
        <v>17</v>
      </c>
      <c r="C20" s="48"/>
      <c r="D20" s="13">
        <f>D11+D12+D13+D14+D15+D16+D17+D18+D19</f>
        <v>413.54600722789121</v>
      </c>
    </row>
    <row r="21" spans="1:4" x14ac:dyDescent="0.25">
      <c r="A21" s="15">
        <v>11</v>
      </c>
      <c r="B21" s="47" t="s">
        <v>18</v>
      </c>
      <c r="C21" s="48"/>
      <c r="D21" s="14">
        <v>7.72</v>
      </c>
    </row>
    <row r="22" spans="1:4" x14ac:dyDescent="0.25">
      <c r="A22" s="53">
        <v>12</v>
      </c>
      <c r="B22" s="47" t="s">
        <v>19</v>
      </c>
      <c r="C22" s="48"/>
      <c r="D22" s="14">
        <v>11.77</v>
      </c>
    </row>
    <row r="23" spans="1:4" x14ac:dyDescent="0.25">
      <c r="A23" s="54"/>
      <c r="B23" s="49" t="s">
        <v>20</v>
      </c>
      <c r="C23" s="50"/>
      <c r="D23" s="14">
        <v>0</v>
      </c>
    </row>
    <row r="24" spans="1:4" x14ac:dyDescent="0.25">
      <c r="A24" s="15">
        <v>13</v>
      </c>
      <c r="B24" s="47" t="s">
        <v>21</v>
      </c>
      <c r="C24" s="48"/>
      <c r="D24" s="16">
        <f>D20+D21+D22</f>
        <v>433.03600722789122</v>
      </c>
    </row>
    <row r="25" spans="1:4" x14ac:dyDescent="0.25">
      <c r="A25" s="15">
        <v>14</v>
      </c>
      <c r="B25" s="49" t="s">
        <v>22</v>
      </c>
      <c r="C25" s="50"/>
      <c r="D25" s="17">
        <f>D24*12%</f>
        <v>51.964320867346942</v>
      </c>
    </row>
    <row r="26" spans="1:4" x14ac:dyDescent="0.25">
      <c r="A26" s="15">
        <v>15</v>
      </c>
      <c r="B26" s="47" t="s">
        <v>36</v>
      </c>
      <c r="C26" s="48"/>
      <c r="D26" s="16">
        <f>D24+D25</f>
        <v>485.00032809523816</v>
      </c>
    </row>
    <row r="27" spans="1:4" x14ac:dyDescent="0.25">
      <c r="A27" s="15">
        <v>16</v>
      </c>
      <c r="B27" s="49" t="s">
        <v>24</v>
      </c>
      <c r="C27" s="50"/>
      <c r="D27" s="17">
        <f>ROUND((D26*20%),2)</f>
        <v>97</v>
      </c>
    </row>
    <row r="28" spans="1:4" ht="16.2" thickBot="1" x14ac:dyDescent="0.3">
      <c r="A28" s="18">
        <v>17</v>
      </c>
      <c r="B28" s="51" t="s">
        <v>37</v>
      </c>
      <c r="C28" s="52"/>
      <c r="D28" s="19">
        <f>D26+D27</f>
        <v>582.00032809523816</v>
      </c>
    </row>
    <row r="29" spans="1:4" ht="51.75" customHeight="1" x14ac:dyDescent="0.3">
      <c r="A29" s="3"/>
      <c r="B29" s="3"/>
      <c r="C29" s="3"/>
      <c r="D29" s="3"/>
    </row>
    <row r="30" spans="1:4" x14ac:dyDescent="0.3">
      <c r="A30" s="43" t="s">
        <v>38</v>
      </c>
      <c r="B30" s="43"/>
      <c r="C30" s="43"/>
      <c r="D30" s="43"/>
    </row>
    <row r="31" spans="1:4" x14ac:dyDescent="0.3">
      <c r="A31" s="3"/>
      <c r="B31" s="3"/>
      <c r="C31" s="3"/>
      <c r="D31" s="3"/>
    </row>
    <row r="32" spans="1:4" x14ac:dyDescent="0.3">
      <c r="A32" s="43" t="s">
        <v>39</v>
      </c>
      <c r="B32" s="43"/>
      <c r="C32" s="43"/>
      <c r="D32" s="43"/>
    </row>
    <row r="33" spans="1:4" x14ac:dyDescent="0.3">
      <c r="A33" s="44"/>
      <c r="B33" s="44"/>
      <c r="C33" s="45"/>
      <c r="D33" s="45"/>
    </row>
    <row r="34" spans="1:4" x14ac:dyDescent="0.3">
      <c r="A34" s="43" t="s">
        <v>28</v>
      </c>
      <c r="B34" s="43"/>
      <c r="C34" s="3"/>
      <c r="D34" s="3"/>
    </row>
    <row r="35" spans="1:4" x14ac:dyDescent="0.3">
      <c r="A35" s="46"/>
      <c r="B35" s="46"/>
    </row>
  </sheetData>
  <mergeCells count="36">
    <mergeCell ref="A1:B1"/>
    <mergeCell ref="C1:D1"/>
    <mergeCell ref="A2:B2"/>
    <mergeCell ref="C2:D2"/>
    <mergeCell ref="A4:B4"/>
    <mergeCell ref="C4:D4"/>
    <mergeCell ref="B17:C17"/>
    <mergeCell ref="A5:B5"/>
    <mergeCell ref="C5:D5"/>
    <mergeCell ref="A8:D8"/>
    <mergeCell ref="A9:D9"/>
    <mergeCell ref="B10:C10"/>
    <mergeCell ref="B11:C11"/>
    <mergeCell ref="B12:C12"/>
    <mergeCell ref="B13:C13"/>
    <mergeCell ref="B14:C14"/>
    <mergeCell ref="B15:C15"/>
    <mergeCell ref="B16:C16"/>
    <mergeCell ref="A30:D30"/>
    <mergeCell ref="B18:C18"/>
    <mergeCell ref="B19:C19"/>
    <mergeCell ref="B20:C20"/>
    <mergeCell ref="B21:C21"/>
    <mergeCell ref="A22:A23"/>
    <mergeCell ref="B22:C22"/>
    <mergeCell ref="B23:C23"/>
    <mergeCell ref="B24:C24"/>
    <mergeCell ref="B25:C25"/>
    <mergeCell ref="B26:C26"/>
    <mergeCell ref="B27:C27"/>
    <mergeCell ref="B28:C28"/>
    <mergeCell ref="A32:D32"/>
    <mergeCell ref="A33:B33"/>
    <mergeCell ref="C33:D33"/>
    <mergeCell ref="A34:B34"/>
    <mergeCell ref="A35:B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6"/>
  <sheetViews>
    <sheetView topLeftCell="A7" workbookViewId="0">
      <selection activeCell="E11" sqref="E11"/>
    </sheetView>
  </sheetViews>
  <sheetFormatPr defaultColWidth="9.109375" defaultRowHeight="15.6" x14ac:dyDescent="0.3"/>
  <cols>
    <col min="1" max="1" width="5.6640625" style="2" customWidth="1"/>
    <col min="2" max="2" width="46.109375" style="2" customWidth="1"/>
    <col min="3" max="3" width="34.6640625" style="5" customWidth="1"/>
    <col min="4" max="4" width="10" style="5" customWidth="1"/>
    <col min="5" max="256" width="9.109375" style="2"/>
    <col min="257" max="257" width="5.6640625" style="2" customWidth="1"/>
    <col min="258" max="258" width="46.109375" style="2" customWidth="1"/>
    <col min="259" max="259" width="34.6640625" style="2" customWidth="1"/>
    <col min="260" max="260" width="10" style="2" customWidth="1"/>
    <col min="261" max="512" width="9.109375" style="2"/>
    <col min="513" max="513" width="5.6640625" style="2" customWidth="1"/>
    <col min="514" max="514" width="46.109375" style="2" customWidth="1"/>
    <col min="515" max="515" width="34.6640625" style="2" customWidth="1"/>
    <col min="516" max="516" width="10" style="2" customWidth="1"/>
    <col min="517" max="768" width="9.109375" style="2"/>
    <col min="769" max="769" width="5.6640625" style="2" customWidth="1"/>
    <col min="770" max="770" width="46.109375" style="2" customWidth="1"/>
    <col min="771" max="771" width="34.6640625" style="2" customWidth="1"/>
    <col min="772" max="772" width="10" style="2" customWidth="1"/>
    <col min="773" max="1024" width="9.109375" style="2"/>
    <col min="1025" max="1025" width="5.6640625" style="2" customWidth="1"/>
    <col min="1026" max="1026" width="46.109375" style="2" customWidth="1"/>
    <col min="1027" max="1027" width="34.6640625" style="2" customWidth="1"/>
    <col min="1028" max="1028" width="10" style="2" customWidth="1"/>
    <col min="1029" max="1280" width="9.109375" style="2"/>
    <col min="1281" max="1281" width="5.6640625" style="2" customWidth="1"/>
    <col min="1282" max="1282" width="46.109375" style="2" customWidth="1"/>
    <col min="1283" max="1283" width="34.6640625" style="2" customWidth="1"/>
    <col min="1284" max="1284" width="10" style="2" customWidth="1"/>
    <col min="1285" max="1536" width="9.109375" style="2"/>
    <col min="1537" max="1537" width="5.6640625" style="2" customWidth="1"/>
    <col min="1538" max="1538" width="46.109375" style="2" customWidth="1"/>
    <col min="1539" max="1539" width="34.6640625" style="2" customWidth="1"/>
    <col min="1540" max="1540" width="10" style="2" customWidth="1"/>
    <col min="1541" max="1792" width="9.109375" style="2"/>
    <col min="1793" max="1793" width="5.6640625" style="2" customWidth="1"/>
    <col min="1794" max="1794" width="46.109375" style="2" customWidth="1"/>
    <col min="1795" max="1795" width="34.6640625" style="2" customWidth="1"/>
    <col min="1796" max="1796" width="10" style="2" customWidth="1"/>
    <col min="1797" max="2048" width="9.109375" style="2"/>
    <col min="2049" max="2049" width="5.6640625" style="2" customWidth="1"/>
    <col min="2050" max="2050" width="46.109375" style="2" customWidth="1"/>
    <col min="2051" max="2051" width="34.6640625" style="2" customWidth="1"/>
    <col min="2052" max="2052" width="10" style="2" customWidth="1"/>
    <col min="2053" max="2304" width="9.109375" style="2"/>
    <col min="2305" max="2305" width="5.6640625" style="2" customWidth="1"/>
    <col min="2306" max="2306" width="46.109375" style="2" customWidth="1"/>
    <col min="2307" max="2307" width="34.6640625" style="2" customWidth="1"/>
    <col min="2308" max="2308" width="10" style="2" customWidth="1"/>
    <col min="2309" max="2560" width="9.109375" style="2"/>
    <col min="2561" max="2561" width="5.6640625" style="2" customWidth="1"/>
    <col min="2562" max="2562" width="46.109375" style="2" customWidth="1"/>
    <col min="2563" max="2563" width="34.6640625" style="2" customWidth="1"/>
    <col min="2564" max="2564" width="10" style="2" customWidth="1"/>
    <col min="2565" max="2816" width="9.109375" style="2"/>
    <col min="2817" max="2817" width="5.6640625" style="2" customWidth="1"/>
    <col min="2818" max="2818" width="46.109375" style="2" customWidth="1"/>
    <col min="2819" max="2819" width="34.6640625" style="2" customWidth="1"/>
    <col min="2820" max="2820" width="10" style="2" customWidth="1"/>
    <col min="2821" max="3072" width="9.109375" style="2"/>
    <col min="3073" max="3073" width="5.6640625" style="2" customWidth="1"/>
    <col min="3074" max="3074" width="46.109375" style="2" customWidth="1"/>
    <col min="3075" max="3075" width="34.6640625" style="2" customWidth="1"/>
    <col min="3076" max="3076" width="10" style="2" customWidth="1"/>
    <col min="3077" max="3328" width="9.109375" style="2"/>
    <col min="3329" max="3329" width="5.6640625" style="2" customWidth="1"/>
    <col min="3330" max="3330" width="46.109375" style="2" customWidth="1"/>
    <col min="3331" max="3331" width="34.6640625" style="2" customWidth="1"/>
    <col min="3332" max="3332" width="10" style="2" customWidth="1"/>
    <col min="3333" max="3584" width="9.109375" style="2"/>
    <col min="3585" max="3585" width="5.6640625" style="2" customWidth="1"/>
    <col min="3586" max="3586" width="46.109375" style="2" customWidth="1"/>
    <col min="3587" max="3587" width="34.6640625" style="2" customWidth="1"/>
    <col min="3588" max="3588" width="10" style="2" customWidth="1"/>
    <col min="3589" max="3840" width="9.109375" style="2"/>
    <col min="3841" max="3841" width="5.6640625" style="2" customWidth="1"/>
    <col min="3842" max="3842" width="46.109375" style="2" customWidth="1"/>
    <col min="3843" max="3843" width="34.6640625" style="2" customWidth="1"/>
    <col min="3844" max="3844" width="10" style="2" customWidth="1"/>
    <col min="3845" max="4096" width="9.109375" style="2"/>
    <col min="4097" max="4097" width="5.6640625" style="2" customWidth="1"/>
    <col min="4098" max="4098" width="46.109375" style="2" customWidth="1"/>
    <col min="4099" max="4099" width="34.6640625" style="2" customWidth="1"/>
    <col min="4100" max="4100" width="10" style="2" customWidth="1"/>
    <col min="4101" max="4352" width="9.109375" style="2"/>
    <col min="4353" max="4353" width="5.6640625" style="2" customWidth="1"/>
    <col min="4354" max="4354" width="46.109375" style="2" customWidth="1"/>
    <col min="4355" max="4355" width="34.6640625" style="2" customWidth="1"/>
    <col min="4356" max="4356" width="10" style="2" customWidth="1"/>
    <col min="4357" max="4608" width="9.109375" style="2"/>
    <col min="4609" max="4609" width="5.6640625" style="2" customWidth="1"/>
    <col min="4610" max="4610" width="46.109375" style="2" customWidth="1"/>
    <col min="4611" max="4611" width="34.6640625" style="2" customWidth="1"/>
    <col min="4612" max="4612" width="10" style="2" customWidth="1"/>
    <col min="4613" max="4864" width="9.109375" style="2"/>
    <col min="4865" max="4865" width="5.6640625" style="2" customWidth="1"/>
    <col min="4866" max="4866" width="46.109375" style="2" customWidth="1"/>
    <col min="4867" max="4867" width="34.6640625" style="2" customWidth="1"/>
    <col min="4868" max="4868" width="10" style="2" customWidth="1"/>
    <col min="4869" max="5120" width="9.109375" style="2"/>
    <col min="5121" max="5121" width="5.6640625" style="2" customWidth="1"/>
    <col min="5122" max="5122" width="46.109375" style="2" customWidth="1"/>
    <col min="5123" max="5123" width="34.6640625" style="2" customWidth="1"/>
    <col min="5124" max="5124" width="10" style="2" customWidth="1"/>
    <col min="5125" max="5376" width="9.109375" style="2"/>
    <col min="5377" max="5377" width="5.6640625" style="2" customWidth="1"/>
    <col min="5378" max="5378" width="46.109375" style="2" customWidth="1"/>
    <col min="5379" max="5379" width="34.6640625" style="2" customWidth="1"/>
    <col min="5380" max="5380" width="10" style="2" customWidth="1"/>
    <col min="5381" max="5632" width="9.109375" style="2"/>
    <col min="5633" max="5633" width="5.6640625" style="2" customWidth="1"/>
    <col min="5634" max="5634" width="46.109375" style="2" customWidth="1"/>
    <col min="5635" max="5635" width="34.6640625" style="2" customWidth="1"/>
    <col min="5636" max="5636" width="10" style="2" customWidth="1"/>
    <col min="5637" max="5888" width="9.109375" style="2"/>
    <col min="5889" max="5889" width="5.6640625" style="2" customWidth="1"/>
    <col min="5890" max="5890" width="46.109375" style="2" customWidth="1"/>
    <col min="5891" max="5891" width="34.6640625" style="2" customWidth="1"/>
    <col min="5892" max="5892" width="10" style="2" customWidth="1"/>
    <col min="5893" max="6144" width="9.109375" style="2"/>
    <col min="6145" max="6145" width="5.6640625" style="2" customWidth="1"/>
    <col min="6146" max="6146" width="46.109375" style="2" customWidth="1"/>
    <col min="6147" max="6147" width="34.6640625" style="2" customWidth="1"/>
    <col min="6148" max="6148" width="10" style="2" customWidth="1"/>
    <col min="6149" max="6400" width="9.109375" style="2"/>
    <col min="6401" max="6401" width="5.6640625" style="2" customWidth="1"/>
    <col min="6402" max="6402" width="46.109375" style="2" customWidth="1"/>
    <col min="6403" max="6403" width="34.6640625" style="2" customWidth="1"/>
    <col min="6404" max="6404" width="10" style="2" customWidth="1"/>
    <col min="6405" max="6656" width="9.109375" style="2"/>
    <col min="6657" max="6657" width="5.6640625" style="2" customWidth="1"/>
    <col min="6658" max="6658" width="46.109375" style="2" customWidth="1"/>
    <col min="6659" max="6659" width="34.6640625" style="2" customWidth="1"/>
    <col min="6660" max="6660" width="10" style="2" customWidth="1"/>
    <col min="6661" max="6912" width="9.109375" style="2"/>
    <col min="6913" max="6913" width="5.6640625" style="2" customWidth="1"/>
    <col min="6914" max="6914" width="46.109375" style="2" customWidth="1"/>
    <col min="6915" max="6915" width="34.6640625" style="2" customWidth="1"/>
    <col min="6916" max="6916" width="10" style="2" customWidth="1"/>
    <col min="6917" max="7168" width="9.109375" style="2"/>
    <col min="7169" max="7169" width="5.6640625" style="2" customWidth="1"/>
    <col min="7170" max="7170" width="46.109375" style="2" customWidth="1"/>
    <col min="7171" max="7171" width="34.6640625" style="2" customWidth="1"/>
    <col min="7172" max="7172" width="10" style="2" customWidth="1"/>
    <col min="7173" max="7424" width="9.109375" style="2"/>
    <col min="7425" max="7425" width="5.6640625" style="2" customWidth="1"/>
    <col min="7426" max="7426" width="46.109375" style="2" customWidth="1"/>
    <col min="7427" max="7427" width="34.6640625" style="2" customWidth="1"/>
    <col min="7428" max="7428" width="10" style="2" customWidth="1"/>
    <col min="7429" max="7680" width="9.109375" style="2"/>
    <col min="7681" max="7681" width="5.6640625" style="2" customWidth="1"/>
    <col min="7682" max="7682" width="46.109375" style="2" customWidth="1"/>
    <col min="7683" max="7683" width="34.6640625" style="2" customWidth="1"/>
    <col min="7684" max="7684" width="10" style="2" customWidth="1"/>
    <col min="7685" max="7936" width="9.109375" style="2"/>
    <col min="7937" max="7937" width="5.6640625" style="2" customWidth="1"/>
    <col min="7938" max="7938" width="46.109375" style="2" customWidth="1"/>
    <col min="7939" max="7939" width="34.6640625" style="2" customWidth="1"/>
    <col min="7940" max="7940" width="10" style="2" customWidth="1"/>
    <col min="7941" max="8192" width="9.109375" style="2"/>
    <col min="8193" max="8193" width="5.6640625" style="2" customWidth="1"/>
    <col min="8194" max="8194" width="46.109375" style="2" customWidth="1"/>
    <col min="8195" max="8195" width="34.6640625" style="2" customWidth="1"/>
    <col min="8196" max="8196" width="10" style="2" customWidth="1"/>
    <col min="8197" max="8448" width="9.109375" style="2"/>
    <col min="8449" max="8449" width="5.6640625" style="2" customWidth="1"/>
    <col min="8450" max="8450" width="46.109375" style="2" customWidth="1"/>
    <col min="8451" max="8451" width="34.6640625" style="2" customWidth="1"/>
    <col min="8452" max="8452" width="10" style="2" customWidth="1"/>
    <col min="8453" max="8704" width="9.109375" style="2"/>
    <col min="8705" max="8705" width="5.6640625" style="2" customWidth="1"/>
    <col min="8706" max="8706" width="46.109375" style="2" customWidth="1"/>
    <col min="8707" max="8707" width="34.6640625" style="2" customWidth="1"/>
    <col min="8708" max="8708" width="10" style="2" customWidth="1"/>
    <col min="8709" max="8960" width="9.109375" style="2"/>
    <col min="8961" max="8961" width="5.6640625" style="2" customWidth="1"/>
    <col min="8962" max="8962" width="46.109375" style="2" customWidth="1"/>
    <col min="8963" max="8963" width="34.6640625" style="2" customWidth="1"/>
    <col min="8964" max="8964" width="10" style="2" customWidth="1"/>
    <col min="8965" max="9216" width="9.109375" style="2"/>
    <col min="9217" max="9217" width="5.6640625" style="2" customWidth="1"/>
    <col min="9218" max="9218" width="46.109375" style="2" customWidth="1"/>
    <col min="9219" max="9219" width="34.6640625" style="2" customWidth="1"/>
    <col min="9220" max="9220" width="10" style="2" customWidth="1"/>
    <col min="9221" max="9472" width="9.109375" style="2"/>
    <col min="9473" max="9473" width="5.6640625" style="2" customWidth="1"/>
    <col min="9474" max="9474" width="46.109375" style="2" customWidth="1"/>
    <col min="9475" max="9475" width="34.6640625" style="2" customWidth="1"/>
    <col min="9476" max="9476" width="10" style="2" customWidth="1"/>
    <col min="9477" max="9728" width="9.109375" style="2"/>
    <col min="9729" max="9729" width="5.6640625" style="2" customWidth="1"/>
    <col min="9730" max="9730" width="46.109375" style="2" customWidth="1"/>
    <col min="9731" max="9731" width="34.6640625" style="2" customWidth="1"/>
    <col min="9732" max="9732" width="10" style="2" customWidth="1"/>
    <col min="9733" max="9984" width="9.109375" style="2"/>
    <col min="9985" max="9985" width="5.6640625" style="2" customWidth="1"/>
    <col min="9986" max="9986" width="46.109375" style="2" customWidth="1"/>
    <col min="9987" max="9987" width="34.6640625" style="2" customWidth="1"/>
    <col min="9988" max="9988" width="10" style="2" customWidth="1"/>
    <col min="9989" max="10240" width="9.109375" style="2"/>
    <col min="10241" max="10241" width="5.6640625" style="2" customWidth="1"/>
    <col min="10242" max="10242" width="46.109375" style="2" customWidth="1"/>
    <col min="10243" max="10243" width="34.6640625" style="2" customWidth="1"/>
    <col min="10244" max="10244" width="10" style="2" customWidth="1"/>
    <col min="10245" max="10496" width="9.109375" style="2"/>
    <col min="10497" max="10497" width="5.6640625" style="2" customWidth="1"/>
    <col min="10498" max="10498" width="46.109375" style="2" customWidth="1"/>
    <col min="10499" max="10499" width="34.6640625" style="2" customWidth="1"/>
    <col min="10500" max="10500" width="10" style="2" customWidth="1"/>
    <col min="10501" max="10752" width="9.109375" style="2"/>
    <col min="10753" max="10753" width="5.6640625" style="2" customWidth="1"/>
    <col min="10754" max="10754" width="46.109375" style="2" customWidth="1"/>
    <col min="10755" max="10755" width="34.6640625" style="2" customWidth="1"/>
    <col min="10756" max="10756" width="10" style="2" customWidth="1"/>
    <col min="10757" max="11008" width="9.109375" style="2"/>
    <col min="11009" max="11009" width="5.6640625" style="2" customWidth="1"/>
    <col min="11010" max="11010" width="46.109375" style="2" customWidth="1"/>
    <col min="11011" max="11011" width="34.6640625" style="2" customWidth="1"/>
    <col min="11012" max="11012" width="10" style="2" customWidth="1"/>
    <col min="11013" max="11264" width="9.109375" style="2"/>
    <col min="11265" max="11265" width="5.6640625" style="2" customWidth="1"/>
    <col min="11266" max="11266" width="46.109375" style="2" customWidth="1"/>
    <col min="11267" max="11267" width="34.6640625" style="2" customWidth="1"/>
    <col min="11268" max="11268" width="10" style="2" customWidth="1"/>
    <col min="11269" max="11520" width="9.109375" style="2"/>
    <col min="11521" max="11521" width="5.6640625" style="2" customWidth="1"/>
    <col min="11522" max="11522" width="46.109375" style="2" customWidth="1"/>
    <col min="11523" max="11523" width="34.6640625" style="2" customWidth="1"/>
    <col min="11524" max="11524" width="10" style="2" customWidth="1"/>
    <col min="11525" max="11776" width="9.109375" style="2"/>
    <col min="11777" max="11777" width="5.6640625" style="2" customWidth="1"/>
    <col min="11778" max="11778" width="46.109375" style="2" customWidth="1"/>
    <col min="11779" max="11779" width="34.6640625" style="2" customWidth="1"/>
    <col min="11780" max="11780" width="10" style="2" customWidth="1"/>
    <col min="11781" max="12032" width="9.109375" style="2"/>
    <col min="12033" max="12033" width="5.6640625" style="2" customWidth="1"/>
    <col min="12034" max="12034" width="46.109375" style="2" customWidth="1"/>
    <col min="12035" max="12035" width="34.6640625" style="2" customWidth="1"/>
    <col min="12036" max="12036" width="10" style="2" customWidth="1"/>
    <col min="12037" max="12288" width="9.109375" style="2"/>
    <col min="12289" max="12289" width="5.6640625" style="2" customWidth="1"/>
    <col min="12290" max="12290" width="46.109375" style="2" customWidth="1"/>
    <col min="12291" max="12291" width="34.6640625" style="2" customWidth="1"/>
    <col min="12292" max="12292" width="10" style="2" customWidth="1"/>
    <col min="12293" max="12544" width="9.109375" style="2"/>
    <col min="12545" max="12545" width="5.6640625" style="2" customWidth="1"/>
    <col min="12546" max="12546" width="46.109375" style="2" customWidth="1"/>
    <col min="12547" max="12547" width="34.6640625" style="2" customWidth="1"/>
    <col min="12548" max="12548" width="10" style="2" customWidth="1"/>
    <col min="12549" max="12800" width="9.109375" style="2"/>
    <col min="12801" max="12801" width="5.6640625" style="2" customWidth="1"/>
    <col min="12802" max="12802" width="46.109375" style="2" customWidth="1"/>
    <col min="12803" max="12803" width="34.6640625" style="2" customWidth="1"/>
    <col min="12804" max="12804" width="10" style="2" customWidth="1"/>
    <col min="12805" max="13056" width="9.109375" style="2"/>
    <col min="13057" max="13057" width="5.6640625" style="2" customWidth="1"/>
    <col min="13058" max="13058" width="46.109375" style="2" customWidth="1"/>
    <col min="13059" max="13059" width="34.6640625" style="2" customWidth="1"/>
    <col min="13060" max="13060" width="10" style="2" customWidth="1"/>
    <col min="13061" max="13312" width="9.109375" style="2"/>
    <col min="13313" max="13313" width="5.6640625" style="2" customWidth="1"/>
    <col min="13314" max="13314" width="46.109375" style="2" customWidth="1"/>
    <col min="13315" max="13315" width="34.6640625" style="2" customWidth="1"/>
    <col min="13316" max="13316" width="10" style="2" customWidth="1"/>
    <col min="13317" max="13568" width="9.109375" style="2"/>
    <col min="13569" max="13569" width="5.6640625" style="2" customWidth="1"/>
    <col min="13570" max="13570" width="46.109375" style="2" customWidth="1"/>
    <col min="13571" max="13571" width="34.6640625" style="2" customWidth="1"/>
    <col min="13572" max="13572" width="10" style="2" customWidth="1"/>
    <col min="13573" max="13824" width="9.109375" style="2"/>
    <col min="13825" max="13825" width="5.6640625" style="2" customWidth="1"/>
    <col min="13826" max="13826" width="46.109375" style="2" customWidth="1"/>
    <col min="13827" max="13827" width="34.6640625" style="2" customWidth="1"/>
    <col min="13828" max="13828" width="10" style="2" customWidth="1"/>
    <col min="13829" max="14080" width="9.109375" style="2"/>
    <col min="14081" max="14081" width="5.6640625" style="2" customWidth="1"/>
    <col min="14082" max="14082" width="46.109375" style="2" customWidth="1"/>
    <col min="14083" max="14083" width="34.6640625" style="2" customWidth="1"/>
    <col min="14084" max="14084" width="10" style="2" customWidth="1"/>
    <col min="14085" max="14336" width="9.109375" style="2"/>
    <col min="14337" max="14337" width="5.6640625" style="2" customWidth="1"/>
    <col min="14338" max="14338" width="46.109375" style="2" customWidth="1"/>
    <col min="14339" max="14339" width="34.6640625" style="2" customWidth="1"/>
    <col min="14340" max="14340" width="10" style="2" customWidth="1"/>
    <col min="14341" max="14592" width="9.109375" style="2"/>
    <col min="14593" max="14593" width="5.6640625" style="2" customWidth="1"/>
    <col min="14594" max="14594" width="46.109375" style="2" customWidth="1"/>
    <col min="14595" max="14595" width="34.6640625" style="2" customWidth="1"/>
    <col min="14596" max="14596" width="10" style="2" customWidth="1"/>
    <col min="14597" max="14848" width="9.109375" style="2"/>
    <col min="14849" max="14849" width="5.6640625" style="2" customWidth="1"/>
    <col min="14850" max="14850" width="46.109375" style="2" customWidth="1"/>
    <col min="14851" max="14851" width="34.6640625" style="2" customWidth="1"/>
    <col min="14852" max="14852" width="10" style="2" customWidth="1"/>
    <col min="14853" max="15104" width="9.109375" style="2"/>
    <col min="15105" max="15105" width="5.6640625" style="2" customWidth="1"/>
    <col min="15106" max="15106" width="46.109375" style="2" customWidth="1"/>
    <col min="15107" max="15107" width="34.6640625" style="2" customWidth="1"/>
    <col min="15108" max="15108" width="10" style="2" customWidth="1"/>
    <col min="15109" max="15360" width="9.109375" style="2"/>
    <col min="15361" max="15361" width="5.6640625" style="2" customWidth="1"/>
    <col min="15362" max="15362" width="46.109375" style="2" customWidth="1"/>
    <col min="15363" max="15363" width="34.6640625" style="2" customWidth="1"/>
    <col min="15364" max="15364" width="10" style="2" customWidth="1"/>
    <col min="15365" max="15616" width="9.109375" style="2"/>
    <col min="15617" max="15617" width="5.6640625" style="2" customWidth="1"/>
    <col min="15618" max="15618" width="46.109375" style="2" customWidth="1"/>
    <col min="15619" max="15619" width="34.6640625" style="2" customWidth="1"/>
    <col min="15620" max="15620" width="10" style="2" customWidth="1"/>
    <col min="15621" max="15872" width="9.109375" style="2"/>
    <col min="15873" max="15873" width="5.6640625" style="2" customWidth="1"/>
    <col min="15874" max="15874" width="46.109375" style="2" customWidth="1"/>
    <col min="15875" max="15875" width="34.6640625" style="2" customWidth="1"/>
    <col min="15876" max="15876" width="10" style="2" customWidth="1"/>
    <col min="15877" max="16128" width="9.109375" style="2"/>
    <col min="16129" max="16129" width="5.6640625" style="2" customWidth="1"/>
    <col min="16130" max="16130" width="46.109375" style="2" customWidth="1"/>
    <col min="16131" max="16131" width="34.6640625" style="2" customWidth="1"/>
    <col min="16132" max="16132" width="10" style="2" customWidth="1"/>
    <col min="16133" max="16384" width="9.109375" style="2"/>
  </cols>
  <sheetData>
    <row r="1" spans="1:4" s="1" customFormat="1" ht="39.75" customHeight="1" x14ac:dyDescent="0.3">
      <c r="A1" s="63"/>
      <c r="B1" s="63"/>
      <c r="C1" s="64" t="s">
        <v>0</v>
      </c>
      <c r="D1" s="64"/>
    </row>
    <row r="2" spans="1:4" ht="66.75" customHeight="1" x14ac:dyDescent="0.25">
      <c r="A2" s="65"/>
      <c r="B2" s="65"/>
      <c r="C2" s="72" t="s">
        <v>40</v>
      </c>
      <c r="D2" s="72"/>
    </row>
    <row r="3" spans="1:4" x14ac:dyDescent="0.3">
      <c r="A3" s="3"/>
      <c r="B3" s="3"/>
    </row>
    <row r="4" spans="1:4" x14ac:dyDescent="0.3">
      <c r="A4" s="44"/>
      <c r="B4" s="44"/>
      <c r="C4" s="71" t="s">
        <v>41</v>
      </c>
      <c r="D4" s="71"/>
    </row>
    <row r="5" spans="1:4" x14ac:dyDescent="0.3">
      <c r="A5" s="43"/>
      <c r="B5" s="43"/>
      <c r="C5" s="43" t="s">
        <v>3</v>
      </c>
      <c r="D5" s="43"/>
    </row>
    <row r="6" spans="1:4" ht="51.75" customHeight="1" x14ac:dyDescent="0.3">
      <c r="B6" s="23"/>
      <c r="D6" s="24"/>
    </row>
    <row r="8" spans="1:4" ht="42.6" customHeight="1" x14ac:dyDescent="0.25">
      <c r="A8" s="25"/>
      <c r="B8" s="57" t="s">
        <v>42</v>
      </c>
      <c r="C8" s="57"/>
      <c r="D8" s="26"/>
    </row>
    <row r="9" spans="1:4" ht="42.6" customHeight="1" x14ac:dyDescent="0.25">
      <c r="A9" s="7"/>
      <c r="B9" s="27"/>
      <c r="C9" s="27"/>
      <c r="D9" s="27"/>
    </row>
    <row r="10" spans="1:4" ht="33.75" customHeight="1" thickBot="1" x14ac:dyDescent="0.3">
      <c r="A10" s="58" t="s">
        <v>78</v>
      </c>
      <c r="B10" s="58"/>
      <c r="C10" s="58"/>
      <c r="D10" s="58"/>
    </row>
    <row r="11" spans="1:4" ht="16.2" thickBot="1" x14ac:dyDescent="0.3">
      <c r="A11" s="8" t="s">
        <v>5</v>
      </c>
      <c r="B11" s="59" t="s">
        <v>6</v>
      </c>
      <c r="C11" s="60"/>
      <c r="D11" s="9" t="s">
        <v>7</v>
      </c>
    </row>
    <row r="12" spans="1:4" x14ac:dyDescent="0.25">
      <c r="A12" s="10">
        <v>1</v>
      </c>
      <c r="B12" s="61" t="s">
        <v>8</v>
      </c>
      <c r="C12" s="62"/>
      <c r="D12" s="11">
        <v>72.97</v>
      </c>
    </row>
    <row r="13" spans="1:4" x14ac:dyDescent="0.25">
      <c r="A13" s="15">
        <v>2</v>
      </c>
      <c r="B13" s="49" t="s">
        <v>9</v>
      </c>
      <c r="C13" s="55"/>
      <c r="D13" s="12">
        <v>13.81</v>
      </c>
    </row>
    <row r="14" spans="1:4" x14ac:dyDescent="0.25">
      <c r="A14" s="15">
        <v>3</v>
      </c>
      <c r="B14" s="49" t="s">
        <v>35</v>
      </c>
      <c r="C14" s="55"/>
      <c r="D14" s="12">
        <v>53.37</v>
      </c>
    </row>
    <row r="15" spans="1:4" x14ac:dyDescent="0.25">
      <c r="A15" s="15">
        <v>4</v>
      </c>
      <c r="B15" s="49" t="s">
        <v>11</v>
      </c>
      <c r="C15" s="50"/>
      <c r="D15" s="12">
        <v>155.11000000000001</v>
      </c>
    </row>
    <row r="16" spans="1:4" x14ac:dyDescent="0.25">
      <c r="A16" s="15">
        <v>5</v>
      </c>
      <c r="B16" s="49" t="s">
        <v>12</v>
      </c>
      <c r="C16" s="50"/>
      <c r="D16" s="12">
        <v>45.92</v>
      </c>
    </row>
    <row r="17" spans="1:4" x14ac:dyDescent="0.25">
      <c r="A17" s="15">
        <v>6</v>
      </c>
      <c r="B17" s="49" t="s">
        <v>13</v>
      </c>
      <c r="C17" s="50"/>
      <c r="D17" s="12">
        <v>44.23</v>
      </c>
    </row>
    <row r="18" spans="1:4" x14ac:dyDescent="0.25">
      <c r="A18" s="15">
        <v>7</v>
      </c>
      <c r="B18" s="49" t="s">
        <v>14</v>
      </c>
      <c r="C18" s="50"/>
      <c r="D18" s="12">
        <v>9.5299999999999994</v>
      </c>
    </row>
    <row r="19" spans="1:4" x14ac:dyDescent="0.25">
      <c r="A19" s="15">
        <v>8</v>
      </c>
      <c r="B19" s="49" t="s">
        <v>15</v>
      </c>
      <c r="C19" s="50"/>
      <c r="D19" s="12">
        <v>17.23</v>
      </c>
    </row>
    <row r="20" spans="1:4" x14ac:dyDescent="0.25">
      <c r="A20" s="15">
        <v>9</v>
      </c>
      <c r="B20" s="49" t="s">
        <v>16</v>
      </c>
      <c r="C20" s="50"/>
      <c r="D20" s="12">
        <f>SUM([1]розшифровка!W180)</f>
        <v>0.93333333333333346</v>
      </c>
    </row>
    <row r="21" spans="1:4" x14ac:dyDescent="0.25">
      <c r="A21" s="15">
        <v>10</v>
      </c>
      <c r="B21" s="47" t="s">
        <v>17</v>
      </c>
      <c r="C21" s="48"/>
      <c r="D21" s="13">
        <f>D12+D13+D14+D15+D16+D17+D18+D19+D20</f>
        <v>413.10333333333335</v>
      </c>
    </row>
    <row r="22" spans="1:4" x14ac:dyDescent="0.25">
      <c r="A22" s="15">
        <v>11</v>
      </c>
      <c r="B22" s="47" t="s">
        <v>18</v>
      </c>
      <c r="C22" s="48"/>
      <c r="D22" s="14">
        <v>7.87</v>
      </c>
    </row>
    <row r="23" spans="1:4" x14ac:dyDescent="0.25">
      <c r="A23" s="53">
        <v>12</v>
      </c>
      <c r="B23" s="47" t="s">
        <v>19</v>
      </c>
      <c r="C23" s="48"/>
      <c r="D23" s="14">
        <v>12.07</v>
      </c>
    </row>
    <row r="24" spans="1:4" x14ac:dyDescent="0.25">
      <c r="A24" s="54"/>
      <c r="B24" s="49" t="s">
        <v>20</v>
      </c>
      <c r="C24" s="50"/>
      <c r="D24" s="14">
        <v>0</v>
      </c>
    </row>
    <row r="25" spans="1:4" x14ac:dyDescent="0.25">
      <c r="A25" s="15">
        <v>13</v>
      </c>
      <c r="B25" s="47" t="s">
        <v>21</v>
      </c>
      <c r="C25" s="48"/>
      <c r="D25" s="16">
        <f>D21+D22+D23</f>
        <v>433.04333333333335</v>
      </c>
    </row>
    <row r="26" spans="1:4" x14ac:dyDescent="0.25">
      <c r="A26" s="15">
        <v>14</v>
      </c>
      <c r="B26" s="49" t="s">
        <v>43</v>
      </c>
      <c r="C26" s="50"/>
      <c r="D26" s="17">
        <v>51.96</v>
      </c>
    </row>
    <row r="27" spans="1:4" x14ac:dyDescent="0.25">
      <c r="A27" s="15">
        <v>15</v>
      </c>
      <c r="B27" s="47" t="s">
        <v>36</v>
      </c>
      <c r="C27" s="48"/>
      <c r="D27" s="16">
        <f>D25+D26</f>
        <v>485.00333333333333</v>
      </c>
    </row>
    <row r="28" spans="1:4" x14ac:dyDescent="0.25">
      <c r="A28" s="15">
        <v>16</v>
      </c>
      <c r="B28" s="49" t="s">
        <v>24</v>
      </c>
      <c r="C28" s="50"/>
      <c r="D28" s="17">
        <f>ROUND((D27*20%),2)</f>
        <v>97</v>
      </c>
    </row>
    <row r="29" spans="1:4" ht="16.2" thickBot="1" x14ac:dyDescent="0.3">
      <c r="A29" s="18">
        <v>17</v>
      </c>
      <c r="B29" s="51" t="s">
        <v>37</v>
      </c>
      <c r="C29" s="52"/>
      <c r="D29" s="19">
        <f>D27+D28</f>
        <v>582.00333333333333</v>
      </c>
    </row>
    <row r="30" spans="1:4" ht="51.75" customHeight="1" x14ac:dyDescent="0.3">
      <c r="A30" s="3"/>
      <c r="B30" s="3"/>
      <c r="C30" s="3"/>
      <c r="D30" s="3"/>
    </row>
    <row r="31" spans="1:4" x14ac:dyDescent="0.3">
      <c r="A31" s="43" t="s">
        <v>44</v>
      </c>
      <c r="B31" s="43"/>
      <c r="C31" s="43"/>
      <c r="D31" s="43"/>
    </row>
    <row r="32" spans="1:4" x14ac:dyDescent="0.3">
      <c r="A32" s="3"/>
      <c r="B32" s="3"/>
      <c r="C32" s="3"/>
      <c r="D32" s="3"/>
    </row>
    <row r="33" spans="1:4" x14ac:dyDescent="0.3">
      <c r="A33" s="43" t="s">
        <v>45</v>
      </c>
      <c r="B33" s="43"/>
      <c r="C33" s="43"/>
      <c r="D33" s="43"/>
    </row>
    <row r="34" spans="1:4" x14ac:dyDescent="0.3">
      <c r="A34" s="44"/>
      <c r="B34" s="44"/>
      <c r="C34" s="45"/>
      <c r="D34" s="45"/>
    </row>
    <row r="35" spans="1:4" x14ac:dyDescent="0.3">
      <c r="A35" s="43" t="s">
        <v>28</v>
      </c>
      <c r="B35" s="43"/>
      <c r="C35" s="3"/>
      <c r="D35" s="3"/>
    </row>
    <row r="36" spans="1:4" x14ac:dyDescent="0.3">
      <c r="A36" s="46"/>
      <c r="B36" s="46"/>
    </row>
  </sheetData>
  <mergeCells count="36">
    <mergeCell ref="A1:B1"/>
    <mergeCell ref="C1:D1"/>
    <mergeCell ref="A2:B2"/>
    <mergeCell ref="C2:D2"/>
    <mergeCell ref="A4:B4"/>
    <mergeCell ref="C4:D4"/>
    <mergeCell ref="B18:C18"/>
    <mergeCell ref="A5:B5"/>
    <mergeCell ref="C5:D5"/>
    <mergeCell ref="B8:C8"/>
    <mergeCell ref="A10:D10"/>
    <mergeCell ref="B11:C11"/>
    <mergeCell ref="B12:C12"/>
    <mergeCell ref="B13:C13"/>
    <mergeCell ref="B14:C14"/>
    <mergeCell ref="B15:C15"/>
    <mergeCell ref="B16:C16"/>
    <mergeCell ref="B17:C17"/>
    <mergeCell ref="A31:D31"/>
    <mergeCell ref="B19:C19"/>
    <mergeCell ref="B20:C20"/>
    <mergeCell ref="B21:C21"/>
    <mergeCell ref="B22:C22"/>
    <mergeCell ref="A23:A24"/>
    <mergeCell ref="B23:C23"/>
    <mergeCell ref="B24:C24"/>
    <mergeCell ref="B25:C25"/>
    <mergeCell ref="B26:C26"/>
    <mergeCell ref="B27:C27"/>
    <mergeCell ref="B28:C28"/>
    <mergeCell ref="B29:C29"/>
    <mergeCell ref="A33:D33"/>
    <mergeCell ref="A34:B34"/>
    <mergeCell ref="C34:D34"/>
    <mergeCell ref="A35:B35"/>
    <mergeCell ref="A36:B3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5"/>
  <sheetViews>
    <sheetView topLeftCell="A19" workbookViewId="0">
      <selection activeCell="E13" sqref="E13"/>
    </sheetView>
  </sheetViews>
  <sheetFormatPr defaultColWidth="9.109375" defaultRowHeight="15.6" x14ac:dyDescent="0.3"/>
  <cols>
    <col min="1" max="1" width="5.109375" style="2" customWidth="1"/>
    <col min="2" max="2" width="46.109375" style="2" customWidth="1"/>
    <col min="3" max="3" width="37.5546875" style="5" customWidth="1"/>
    <col min="4" max="4" width="10.6640625" style="5" customWidth="1"/>
    <col min="5" max="256" width="9.109375" style="2"/>
    <col min="257" max="257" width="5.109375" style="2" customWidth="1"/>
    <col min="258" max="258" width="46.109375" style="2" customWidth="1"/>
    <col min="259" max="259" width="37.5546875" style="2" customWidth="1"/>
    <col min="260" max="260" width="10.6640625" style="2" customWidth="1"/>
    <col min="261" max="512" width="9.109375" style="2"/>
    <col min="513" max="513" width="5.109375" style="2" customWidth="1"/>
    <col min="514" max="514" width="46.109375" style="2" customWidth="1"/>
    <col min="515" max="515" width="37.5546875" style="2" customWidth="1"/>
    <col min="516" max="516" width="10.6640625" style="2" customWidth="1"/>
    <col min="517" max="768" width="9.109375" style="2"/>
    <col min="769" max="769" width="5.109375" style="2" customWidth="1"/>
    <col min="770" max="770" width="46.109375" style="2" customWidth="1"/>
    <col min="771" max="771" width="37.5546875" style="2" customWidth="1"/>
    <col min="772" max="772" width="10.6640625" style="2" customWidth="1"/>
    <col min="773" max="1024" width="9.109375" style="2"/>
    <col min="1025" max="1025" width="5.109375" style="2" customWidth="1"/>
    <col min="1026" max="1026" width="46.109375" style="2" customWidth="1"/>
    <col min="1027" max="1027" width="37.5546875" style="2" customWidth="1"/>
    <col min="1028" max="1028" width="10.6640625" style="2" customWidth="1"/>
    <col min="1029" max="1280" width="9.109375" style="2"/>
    <col min="1281" max="1281" width="5.109375" style="2" customWidth="1"/>
    <col min="1282" max="1282" width="46.109375" style="2" customWidth="1"/>
    <col min="1283" max="1283" width="37.5546875" style="2" customWidth="1"/>
    <col min="1284" max="1284" width="10.6640625" style="2" customWidth="1"/>
    <col min="1285" max="1536" width="9.109375" style="2"/>
    <col min="1537" max="1537" width="5.109375" style="2" customWidth="1"/>
    <col min="1538" max="1538" width="46.109375" style="2" customWidth="1"/>
    <col min="1539" max="1539" width="37.5546875" style="2" customWidth="1"/>
    <col min="1540" max="1540" width="10.6640625" style="2" customWidth="1"/>
    <col min="1541" max="1792" width="9.109375" style="2"/>
    <col min="1793" max="1793" width="5.109375" style="2" customWidth="1"/>
    <col min="1794" max="1794" width="46.109375" style="2" customWidth="1"/>
    <col min="1795" max="1795" width="37.5546875" style="2" customWidth="1"/>
    <col min="1796" max="1796" width="10.6640625" style="2" customWidth="1"/>
    <col min="1797" max="2048" width="9.109375" style="2"/>
    <col min="2049" max="2049" width="5.109375" style="2" customWidth="1"/>
    <col min="2050" max="2050" width="46.109375" style="2" customWidth="1"/>
    <col min="2051" max="2051" width="37.5546875" style="2" customWidth="1"/>
    <col min="2052" max="2052" width="10.6640625" style="2" customWidth="1"/>
    <col min="2053" max="2304" width="9.109375" style="2"/>
    <col min="2305" max="2305" width="5.109375" style="2" customWidth="1"/>
    <col min="2306" max="2306" width="46.109375" style="2" customWidth="1"/>
    <col min="2307" max="2307" width="37.5546875" style="2" customWidth="1"/>
    <col min="2308" max="2308" width="10.6640625" style="2" customWidth="1"/>
    <col min="2309" max="2560" width="9.109375" style="2"/>
    <col min="2561" max="2561" width="5.109375" style="2" customWidth="1"/>
    <col min="2562" max="2562" width="46.109375" style="2" customWidth="1"/>
    <col min="2563" max="2563" width="37.5546875" style="2" customWidth="1"/>
    <col min="2564" max="2564" width="10.6640625" style="2" customWidth="1"/>
    <col min="2565" max="2816" width="9.109375" style="2"/>
    <col min="2817" max="2817" width="5.109375" style="2" customWidth="1"/>
    <col min="2818" max="2818" width="46.109375" style="2" customWidth="1"/>
    <col min="2819" max="2819" width="37.5546875" style="2" customWidth="1"/>
    <col min="2820" max="2820" width="10.6640625" style="2" customWidth="1"/>
    <col min="2821" max="3072" width="9.109375" style="2"/>
    <col min="3073" max="3073" width="5.109375" style="2" customWidth="1"/>
    <col min="3074" max="3074" width="46.109375" style="2" customWidth="1"/>
    <col min="3075" max="3075" width="37.5546875" style="2" customWidth="1"/>
    <col min="3076" max="3076" width="10.6640625" style="2" customWidth="1"/>
    <col min="3077" max="3328" width="9.109375" style="2"/>
    <col min="3329" max="3329" width="5.109375" style="2" customWidth="1"/>
    <col min="3330" max="3330" width="46.109375" style="2" customWidth="1"/>
    <col min="3331" max="3331" width="37.5546875" style="2" customWidth="1"/>
    <col min="3332" max="3332" width="10.6640625" style="2" customWidth="1"/>
    <col min="3333" max="3584" width="9.109375" style="2"/>
    <col min="3585" max="3585" width="5.109375" style="2" customWidth="1"/>
    <col min="3586" max="3586" width="46.109375" style="2" customWidth="1"/>
    <col min="3587" max="3587" width="37.5546875" style="2" customWidth="1"/>
    <col min="3588" max="3588" width="10.6640625" style="2" customWidth="1"/>
    <col min="3589" max="3840" width="9.109375" style="2"/>
    <col min="3841" max="3841" width="5.109375" style="2" customWidth="1"/>
    <col min="3842" max="3842" width="46.109375" style="2" customWidth="1"/>
    <col min="3843" max="3843" width="37.5546875" style="2" customWidth="1"/>
    <col min="3844" max="3844" width="10.6640625" style="2" customWidth="1"/>
    <col min="3845" max="4096" width="9.109375" style="2"/>
    <col min="4097" max="4097" width="5.109375" style="2" customWidth="1"/>
    <col min="4098" max="4098" width="46.109375" style="2" customWidth="1"/>
    <col min="4099" max="4099" width="37.5546875" style="2" customWidth="1"/>
    <col min="4100" max="4100" width="10.6640625" style="2" customWidth="1"/>
    <col min="4101" max="4352" width="9.109375" style="2"/>
    <col min="4353" max="4353" width="5.109375" style="2" customWidth="1"/>
    <col min="4354" max="4354" width="46.109375" style="2" customWidth="1"/>
    <col min="4355" max="4355" width="37.5546875" style="2" customWidth="1"/>
    <col min="4356" max="4356" width="10.6640625" style="2" customWidth="1"/>
    <col min="4357" max="4608" width="9.109375" style="2"/>
    <col min="4609" max="4609" width="5.109375" style="2" customWidth="1"/>
    <col min="4610" max="4610" width="46.109375" style="2" customWidth="1"/>
    <col min="4611" max="4611" width="37.5546875" style="2" customWidth="1"/>
    <col min="4612" max="4612" width="10.6640625" style="2" customWidth="1"/>
    <col min="4613" max="4864" width="9.109375" style="2"/>
    <col min="4865" max="4865" width="5.109375" style="2" customWidth="1"/>
    <col min="4866" max="4866" width="46.109375" style="2" customWidth="1"/>
    <col min="4867" max="4867" width="37.5546875" style="2" customWidth="1"/>
    <col min="4868" max="4868" width="10.6640625" style="2" customWidth="1"/>
    <col min="4869" max="5120" width="9.109375" style="2"/>
    <col min="5121" max="5121" width="5.109375" style="2" customWidth="1"/>
    <col min="5122" max="5122" width="46.109375" style="2" customWidth="1"/>
    <col min="5123" max="5123" width="37.5546875" style="2" customWidth="1"/>
    <col min="5124" max="5124" width="10.6640625" style="2" customWidth="1"/>
    <col min="5125" max="5376" width="9.109375" style="2"/>
    <col min="5377" max="5377" width="5.109375" style="2" customWidth="1"/>
    <col min="5378" max="5378" width="46.109375" style="2" customWidth="1"/>
    <col min="5379" max="5379" width="37.5546875" style="2" customWidth="1"/>
    <col min="5380" max="5380" width="10.6640625" style="2" customWidth="1"/>
    <col min="5381" max="5632" width="9.109375" style="2"/>
    <col min="5633" max="5633" width="5.109375" style="2" customWidth="1"/>
    <col min="5634" max="5634" width="46.109375" style="2" customWidth="1"/>
    <col min="5635" max="5635" width="37.5546875" style="2" customWidth="1"/>
    <col min="5636" max="5636" width="10.6640625" style="2" customWidth="1"/>
    <col min="5637" max="5888" width="9.109375" style="2"/>
    <col min="5889" max="5889" width="5.109375" style="2" customWidth="1"/>
    <col min="5890" max="5890" width="46.109375" style="2" customWidth="1"/>
    <col min="5891" max="5891" width="37.5546875" style="2" customWidth="1"/>
    <col min="5892" max="5892" width="10.6640625" style="2" customWidth="1"/>
    <col min="5893" max="6144" width="9.109375" style="2"/>
    <col min="6145" max="6145" width="5.109375" style="2" customWidth="1"/>
    <col min="6146" max="6146" width="46.109375" style="2" customWidth="1"/>
    <col min="6147" max="6147" width="37.5546875" style="2" customWidth="1"/>
    <col min="6148" max="6148" width="10.6640625" style="2" customWidth="1"/>
    <col min="6149" max="6400" width="9.109375" style="2"/>
    <col min="6401" max="6401" width="5.109375" style="2" customWidth="1"/>
    <col min="6402" max="6402" width="46.109375" style="2" customWidth="1"/>
    <col min="6403" max="6403" width="37.5546875" style="2" customWidth="1"/>
    <col min="6404" max="6404" width="10.6640625" style="2" customWidth="1"/>
    <col min="6405" max="6656" width="9.109375" style="2"/>
    <col min="6657" max="6657" width="5.109375" style="2" customWidth="1"/>
    <col min="6658" max="6658" width="46.109375" style="2" customWidth="1"/>
    <col min="6659" max="6659" width="37.5546875" style="2" customWidth="1"/>
    <col min="6660" max="6660" width="10.6640625" style="2" customWidth="1"/>
    <col min="6661" max="6912" width="9.109375" style="2"/>
    <col min="6913" max="6913" width="5.109375" style="2" customWidth="1"/>
    <col min="6914" max="6914" width="46.109375" style="2" customWidth="1"/>
    <col min="6915" max="6915" width="37.5546875" style="2" customWidth="1"/>
    <col min="6916" max="6916" width="10.6640625" style="2" customWidth="1"/>
    <col min="6917" max="7168" width="9.109375" style="2"/>
    <col min="7169" max="7169" width="5.109375" style="2" customWidth="1"/>
    <col min="7170" max="7170" width="46.109375" style="2" customWidth="1"/>
    <col min="7171" max="7171" width="37.5546875" style="2" customWidth="1"/>
    <col min="7172" max="7172" width="10.6640625" style="2" customWidth="1"/>
    <col min="7173" max="7424" width="9.109375" style="2"/>
    <col min="7425" max="7425" width="5.109375" style="2" customWidth="1"/>
    <col min="7426" max="7426" width="46.109375" style="2" customWidth="1"/>
    <col min="7427" max="7427" width="37.5546875" style="2" customWidth="1"/>
    <col min="7428" max="7428" width="10.6640625" style="2" customWidth="1"/>
    <col min="7429" max="7680" width="9.109375" style="2"/>
    <col min="7681" max="7681" width="5.109375" style="2" customWidth="1"/>
    <col min="7682" max="7682" width="46.109375" style="2" customWidth="1"/>
    <col min="7683" max="7683" width="37.5546875" style="2" customWidth="1"/>
    <col min="7684" max="7684" width="10.6640625" style="2" customWidth="1"/>
    <col min="7685" max="7936" width="9.109375" style="2"/>
    <col min="7937" max="7937" width="5.109375" style="2" customWidth="1"/>
    <col min="7938" max="7938" width="46.109375" style="2" customWidth="1"/>
    <col min="7939" max="7939" width="37.5546875" style="2" customWidth="1"/>
    <col min="7940" max="7940" width="10.6640625" style="2" customWidth="1"/>
    <col min="7941" max="8192" width="9.109375" style="2"/>
    <col min="8193" max="8193" width="5.109375" style="2" customWidth="1"/>
    <col min="8194" max="8194" width="46.109375" style="2" customWidth="1"/>
    <col min="8195" max="8195" width="37.5546875" style="2" customWidth="1"/>
    <col min="8196" max="8196" width="10.6640625" style="2" customWidth="1"/>
    <col min="8197" max="8448" width="9.109375" style="2"/>
    <col min="8449" max="8449" width="5.109375" style="2" customWidth="1"/>
    <col min="8450" max="8450" width="46.109375" style="2" customWidth="1"/>
    <col min="8451" max="8451" width="37.5546875" style="2" customWidth="1"/>
    <col min="8452" max="8452" width="10.6640625" style="2" customWidth="1"/>
    <col min="8453" max="8704" width="9.109375" style="2"/>
    <col min="8705" max="8705" width="5.109375" style="2" customWidth="1"/>
    <col min="8706" max="8706" width="46.109375" style="2" customWidth="1"/>
    <col min="8707" max="8707" width="37.5546875" style="2" customWidth="1"/>
    <col min="8708" max="8708" width="10.6640625" style="2" customWidth="1"/>
    <col min="8709" max="8960" width="9.109375" style="2"/>
    <col min="8961" max="8961" width="5.109375" style="2" customWidth="1"/>
    <col min="8962" max="8962" width="46.109375" style="2" customWidth="1"/>
    <col min="8963" max="8963" width="37.5546875" style="2" customWidth="1"/>
    <col min="8964" max="8964" width="10.6640625" style="2" customWidth="1"/>
    <col min="8965" max="9216" width="9.109375" style="2"/>
    <col min="9217" max="9217" width="5.109375" style="2" customWidth="1"/>
    <col min="9218" max="9218" width="46.109375" style="2" customWidth="1"/>
    <col min="9219" max="9219" width="37.5546875" style="2" customWidth="1"/>
    <col min="9220" max="9220" width="10.6640625" style="2" customWidth="1"/>
    <col min="9221" max="9472" width="9.109375" style="2"/>
    <col min="9473" max="9473" width="5.109375" style="2" customWidth="1"/>
    <col min="9474" max="9474" width="46.109375" style="2" customWidth="1"/>
    <col min="9475" max="9475" width="37.5546875" style="2" customWidth="1"/>
    <col min="9476" max="9476" width="10.6640625" style="2" customWidth="1"/>
    <col min="9477" max="9728" width="9.109375" style="2"/>
    <col min="9729" max="9729" width="5.109375" style="2" customWidth="1"/>
    <col min="9730" max="9730" width="46.109375" style="2" customWidth="1"/>
    <col min="9731" max="9731" width="37.5546875" style="2" customWidth="1"/>
    <col min="9732" max="9732" width="10.6640625" style="2" customWidth="1"/>
    <col min="9733" max="9984" width="9.109375" style="2"/>
    <col min="9985" max="9985" width="5.109375" style="2" customWidth="1"/>
    <col min="9986" max="9986" width="46.109375" style="2" customWidth="1"/>
    <col min="9987" max="9987" width="37.5546875" style="2" customWidth="1"/>
    <col min="9988" max="9988" width="10.6640625" style="2" customWidth="1"/>
    <col min="9989" max="10240" width="9.109375" style="2"/>
    <col min="10241" max="10241" width="5.109375" style="2" customWidth="1"/>
    <col min="10242" max="10242" width="46.109375" style="2" customWidth="1"/>
    <col min="10243" max="10243" width="37.5546875" style="2" customWidth="1"/>
    <col min="10244" max="10244" width="10.6640625" style="2" customWidth="1"/>
    <col min="10245" max="10496" width="9.109375" style="2"/>
    <col min="10497" max="10497" width="5.109375" style="2" customWidth="1"/>
    <col min="10498" max="10498" width="46.109375" style="2" customWidth="1"/>
    <col min="10499" max="10499" width="37.5546875" style="2" customWidth="1"/>
    <col min="10500" max="10500" width="10.6640625" style="2" customWidth="1"/>
    <col min="10501" max="10752" width="9.109375" style="2"/>
    <col min="10753" max="10753" width="5.109375" style="2" customWidth="1"/>
    <col min="10754" max="10754" width="46.109375" style="2" customWidth="1"/>
    <col min="10755" max="10755" width="37.5546875" style="2" customWidth="1"/>
    <col min="10756" max="10756" width="10.6640625" style="2" customWidth="1"/>
    <col min="10757" max="11008" width="9.109375" style="2"/>
    <col min="11009" max="11009" width="5.109375" style="2" customWidth="1"/>
    <col min="11010" max="11010" width="46.109375" style="2" customWidth="1"/>
    <col min="11011" max="11011" width="37.5546875" style="2" customWidth="1"/>
    <col min="11012" max="11012" width="10.6640625" style="2" customWidth="1"/>
    <col min="11013" max="11264" width="9.109375" style="2"/>
    <col min="11265" max="11265" width="5.109375" style="2" customWidth="1"/>
    <col min="11266" max="11266" width="46.109375" style="2" customWidth="1"/>
    <col min="11267" max="11267" width="37.5546875" style="2" customWidth="1"/>
    <col min="11268" max="11268" width="10.6640625" style="2" customWidth="1"/>
    <col min="11269" max="11520" width="9.109375" style="2"/>
    <col min="11521" max="11521" width="5.109375" style="2" customWidth="1"/>
    <col min="11522" max="11522" width="46.109375" style="2" customWidth="1"/>
    <col min="11523" max="11523" width="37.5546875" style="2" customWidth="1"/>
    <col min="11524" max="11524" width="10.6640625" style="2" customWidth="1"/>
    <col min="11525" max="11776" width="9.109375" style="2"/>
    <col min="11777" max="11777" width="5.109375" style="2" customWidth="1"/>
    <col min="11778" max="11778" width="46.109375" style="2" customWidth="1"/>
    <col min="11779" max="11779" width="37.5546875" style="2" customWidth="1"/>
    <col min="11780" max="11780" width="10.6640625" style="2" customWidth="1"/>
    <col min="11781" max="12032" width="9.109375" style="2"/>
    <col min="12033" max="12033" width="5.109375" style="2" customWidth="1"/>
    <col min="12034" max="12034" width="46.109375" style="2" customWidth="1"/>
    <col min="12035" max="12035" width="37.5546875" style="2" customWidth="1"/>
    <col min="12036" max="12036" width="10.6640625" style="2" customWidth="1"/>
    <col min="12037" max="12288" width="9.109375" style="2"/>
    <col min="12289" max="12289" width="5.109375" style="2" customWidth="1"/>
    <col min="12290" max="12290" width="46.109375" style="2" customWidth="1"/>
    <col min="12291" max="12291" width="37.5546875" style="2" customWidth="1"/>
    <col min="12292" max="12292" width="10.6640625" style="2" customWidth="1"/>
    <col min="12293" max="12544" width="9.109375" style="2"/>
    <col min="12545" max="12545" width="5.109375" style="2" customWidth="1"/>
    <col min="12546" max="12546" width="46.109375" style="2" customWidth="1"/>
    <col min="12547" max="12547" width="37.5546875" style="2" customWidth="1"/>
    <col min="12548" max="12548" width="10.6640625" style="2" customWidth="1"/>
    <col min="12549" max="12800" width="9.109375" style="2"/>
    <col min="12801" max="12801" width="5.109375" style="2" customWidth="1"/>
    <col min="12802" max="12802" width="46.109375" style="2" customWidth="1"/>
    <col min="12803" max="12803" width="37.5546875" style="2" customWidth="1"/>
    <col min="12804" max="12804" width="10.6640625" style="2" customWidth="1"/>
    <col min="12805" max="13056" width="9.109375" style="2"/>
    <col min="13057" max="13057" width="5.109375" style="2" customWidth="1"/>
    <col min="13058" max="13058" width="46.109375" style="2" customWidth="1"/>
    <col min="13059" max="13059" width="37.5546875" style="2" customWidth="1"/>
    <col min="13060" max="13060" width="10.6640625" style="2" customWidth="1"/>
    <col min="13061" max="13312" width="9.109375" style="2"/>
    <col min="13313" max="13313" width="5.109375" style="2" customWidth="1"/>
    <col min="13314" max="13314" width="46.109375" style="2" customWidth="1"/>
    <col min="13315" max="13315" width="37.5546875" style="2" customWidth="1"/>
    <col min="13316" max="13316" width="10.6640625" style="2" customWidth="1"/>
    <col min="13317" max="13568" width="9.109375" style="2"/>
    <col min="13569" max="13569" width="5.109375" style="2" customWidth="1"/>
    <col min="13570" max="13570" width="46.109375" style="2" customWidth="1"/>
    <col min="13571" max="13571" width="37.5546875" style="2" customWidth="1"/>
    <col min="13572" max="13572" width="10.6640625" style="2" customWidth="1"/>
    <col min="13573" max="13824" width="9.109375" style="2"/>
    <col min="13825" max="13825" width="5.109375" style="2" customWidth="1"/>
    <col min="13826" max="13826" width="46.109375" style="2" customWidth="1"/>
    <col min="13827" max="13827" width="37.5546875" style="2" customWidth="1"/>
    <col min="13828" max="13828" width="10.6640625" style="2" customWidth="1"/>
    <col min="13829" max="14080" width="9.109375" style="2"/>
    <col min="14081" max="14081" width="5.109375" style="2" customWidth="1"/>
    <col min="14082" max="14082" width="46.109375" style="2" customWidth="1"/>
    <col min="14083" max="14083" width="37.5546875" style="2" customWidth="1"/>
    <col min="14084" max="14084" width="10.6640625" style="2" customWidth="1"/>
    <col min="14085" max="14336" width="9.109375" style="2"/>
    <col min="14337" max="14337" width="5.109375" style="2" customWidth="1"/>
    <col min="14338" max="14338" width="46.109375" style="2" customWidth="1"/>
    <col min="14339" max="14339" width="37.5546875" style="2" customWidth="1"/>
    <col min="14340" max="14340" width="10.6640625" style="2" customWidth="1"/>
    <col min="14341" max="14592" width="9.109375" style="2"/>
    <col min="14593" max="14593" width="5.109375" style="2" customWidth="1"/>
    <col min="14594" max="14594" width="46.109375" style="2" customWidth="1"/>
    <col min="14595" max="14595" width="37.5546875" style="2" customWidth="1"/>
    <col min="14596" max="14596" width="10.6640625" style="2" customWidth="1"/>
    <col min="14597" max="14848" width="9.109375" style="2"/>
    <col min="14849" max="14849" width="5.109375" style="2" customWidth="1"/>
    <col min="14850" max="14850" width="46.109375" style="2" customWidth="1"/>
    <col min="14851" max="14851" width="37.5546875" style="2" customWidth="1"/>
    <col min="14852" max="14852" width="10.6640625" style="2" customWidth="1"/>
    <col min="14853" max="15104" width="9.109375" style="2"/>
    <col min="15105" max="15105" width="5.109375" style="2" customWidth="1"/>
    <col min="15106" max="15106" width="46.109375" style="2" customWidth="1"/>
    <col min="15107" max="15107" width="37.5546875" style="2" customWidth="1"/>
    <col min="15108" max="15108" width="10.6640625" style="2" customWidth="1"/>
    <col min="15109" max="15360" width="9.109375" style="2"/>
    <col min="15361" max="15361" width="5.109375" style="2" customWidth="1"/>
    <col min="15362" max="15362" width="46.109375" style="2" customWidth="1"/>
    <col min="15363" max="15363" width="37.5546875" style="2" customWidth="1"/>
    <col min="15364" max="15364" width="10.6640625" style="2" customWidth="1"/>
    <col min="15365" max="15616" width="9.109375" style="2"/>
    <col min="15617" max="15617" width="5.109375" style="2" customWidth="1"/>
    <col min="15618" max="15618" width="46.109375" style="2" customWidth="1"/>
    <col min="15619" max="15619" width="37.5546875" style="2" customWidth="1"/>
    <col min="15620" max="15620" width="10.6640625" style="2" customWidth="1"/>
    <col min="15621" max="15872" width="9.109375" style="2"/>
    <col min="15873" max="15873" width="5.109375" style="2" customWidth="1"/>
    <col min="15874" max="15874" width="46.109375" style="2" customWidth="1"/>
    <col min="15875" max="15875" width="37.5546875" style="2" customWidth="1"/>
    <col min="15876" max="15876" width="10.6640625" style="2" customWidth="1"/>
    <col min="15877" max="16128" width="9.109375" style="2"/>
    <col min="16129" max="16129" width="5.109375" style="2" customWidth="1"/>
    <col min="16130" max="16130" width="46.109375" style="2" customWidth="1"/>
    <col min="16131" max="16131" width="37.5546875" style="2" customWidth="1"/>
    <col min="16132" max="16132" width="10.6640625" style="2" customWidth="1"/>
    <col min="16133" max="16384" width="9.109375" style="2"/>
  </cols>
  <sheetData>
    <row r="1" spans="1:4" s="1" customFormat="1" ht="39.75" customHeight="1" x14ac:dyDescent="0.3">
      <c r="A1" s="63"/>
      <c r="B1" s="63"/>
      <c r="C1" s="64" t="s">
        <v>0</v>
      </c>
      <c r="D1" s="64"/>
    </row>
    <row r="2" spans="1:4" ht="66.75" customHeight="1" x14ac:dyDescent="0.25">
      <c r="A2" s="65"/>
      <c r="B2" s="65"/>
      <c r="C2" s="66" t="s">
        <v>46</v>
      </c>
      <c r="D2" s="66"/>
    </row>
    <row r="3" spans="1:4" x14ac:dyDescent="0.3">
      <c r="A3" s="3"/>
      <c r="B3" s="3"/>
    </row>
    <row r="4" spans="1:4" x14ac:dyDescent="0.3">
      <c r="A4" s="44"/>
      <c r="B4" s="44"/>
      <c r="C4" s="71" t="s">
        <v>47</v>
      </c>
      <c r="D4" s="71"/>
    </row>
    <row r="5" spans="1:4" x14ac:dyDescent="0.3">
      <c r="A5" s="43"/>
      <c r="B5" s="43"/>
      <c r="C5" s="43" t="s">
        <v>48</v>
      </c>
      <c r="D5" s="43"/>
    </row>
    <row r="6" spans="1:4" ht="51.75" customHeight="1" x14ac:dyDescent="0.3"/>
    <row r="8" spans="1:4" ht="67.5" customHeight="1" x14ac:dyDescent="0.25">
      <c r="A8" s="57" t="s">
        <v>49</v>
      </c>
      <c r="B8" s="57"/>
      <c r="C8" s="57"/>
      <c r="D8" s="57"/>
    </row>
    <row r="9" spans="1:4" ht="33.75" customHeight="1" thickBot="1" x14ac:dyDescent="0.3">
      <c r="A9" s="58" t="s">
        <v>79</v>
      </c>
      <c r="B9" s="58"/>
      <c r="C9" s="58"/>
      <c r="D9" s="58"/>
    </row>
    <row r="10" spans="1:4" ht="16.2" thickBot="1" x14ac:dyDescent="0.3">
      <c r="A10" s="8" t="s">
        <v>5</v>
      </c>
      <c r="B10" s="59" t="s">
        <v>6</v>
      </c>
      <c r="C10" s="60"/>
      <c r="D10" s="9" t="s">
        <v>7</v>
      </c>
    </row>
    <row r="11" spans="1:4" x14ac:dyDescent="0.25">
      <c r="A11" s="10">
        <v>1</v>
      </c>
      <c r="B11" s="61" t="s">
        <v>8</v>
      </c>
      <c r="C11" s="62"/>
      <c r="D11" s="11">
        <f>SUM([1]розшифровка!Y8)</f>
        <v>33.901525604236397</v>
      </c>
    </row>
    <row r="12" spans="1:4" x14ac:dyDescent="0.25">
      <c r="A12" s="15">
        <v>2</v>
      </c>
      <c r="B12" s="49" t="s">
        <v>9</v>
      </c>
      <c r="C12" s="55"/>
      <c r="D12" s="12">
        <f>SUM([1]розшифровка!Y116)</f>
        <v>10.340726953104804</v>
      </c>
    </row>
    <row r="13" spans="1:4" x14ac:dyDescent="0.25">
      <c r="A13" s="15">
        <v>3</v>
      </c>
      <c r="B13" s="49" t="s">
        <v>35</v>
      </c>
      <c r="C13" s="55"/>
      <c r="D13" s="12">
        <f>SUM([1]розшифровка!Y118)</f>
        <v>35.233112597128255</v>
      </c>
    </row>
    <row r="14" spans="1:4" x14ac:dyDescent="0.25">
      <c r="A14" s="15">
        <v>4</v>
      </c>
      <c r="B14" s="49" t="s">
        <v>11</v>
      </c>
      <c r="C14" s="50"/>
      <c r="D14" s="12">
        <f>SUM([1]розшифровка!Y121)</f>
        <v>104.58324460361152</v>
      </c>
    </row>
    <row r="15" spans="1:4" x14ac:dyDescent="0.25">
      <c r="A15" s="15">
        <v>5</v>
      </c>
      <c r="B15" s="49" t="s">
        <v>12</v>
      </c>
      <c r="C15" s="50"/>
      <c r="D15" s="12">
        <f>SUM([1]розшифровка!Y142)</f>
        <v>31.156692099607142</v>
      </c>
    </row>
    <row r="16" spans="1:4" x14ac:dyDescent="0.25">
      <c r="A16" s="15">
        <v>6</v>
      </c>
      <c r="B16" s="49" t="s">
        <v>13</v>
      </c>
      <c r="C16" s="50"/>
      <c r="D16" s="12">
        <f>SUM([1]розшифровка!Y156)</f>
        <v>29.862786074708104</v>
      </c>
    </row>
    <row r="17" spans="1:4" x14ac:dyDescent="0.25">
      <c r="A17" s="15">
        <v>7</v>
      </c>
      <c r="B17" s="49" t="s">
        <v>14</v>
      </c>
      <c r="C17" s="50"/>
      <c r="D17" s="12">
        <f>SUM([1]розшифровка!Y158)</f>
        <v>2.2250837523907965</v>
      </c>
    </row>
    <row r="18" spans="1:4" x14ac:dyDescent="0.25">
      <c r="A18" s="15">
        <v>8</v>
      </c>
      <c r="B18" s="49" t="s">
        <v>15</v>
      </c>
      <c r="C18" s="50"/>
      <c r="D18" s="12">
        <f>SUM([1]розшифровка!Y166)</f>
        <v>12.464724415249549</v>
      </c>
    </row>
    <row r="19" spans="1:4" x14ac:dyDescent="0.25">
      <c r="A19" s="15">
        <v>9</v>
      </c>
      <c r="B19" s="49" t="s">
        <v>16</v>
      </c>
      <c r="C19" s="50"/>
      <c r="D19" s="12">
        <f>SUM([1]розшифровка!Y180)</f>
        <v>0.28888888888888892</v>
      </c>
    </row>
    <row r="20" spans="1:4" x14ac:dyDescent="0.25">
      <c r="A20" s="15">
        <v>10</v>
      </c>
      <c r="B20" s="47" t="s">
        <v>17</v>
      </c>
      <c r="C20" s="48"/>
      <c r="D20" s="13">
        <f>D11+D12+D13+D14+D15+D16+D17+D18+D19</f>
        <v>260.05678498892547</v>
      </c>
    </row>
    <row r="21" spans="1:4" x14ac:dyDescent="0.25">
      <c r="A21" s="15">
        <v>11</v>
      </c>
      <c r="B21" s="47" t="s">
        <v>18</v>
      </c>
      <c r="C21" s="48"/>
      <c r="D21" s="14">
        <f>SUM([1]розшифровка!Y182)</f>
        <v>3.0389623333286133</v>
      </c>
    </row>
    <row r="22" spans="1:4" x14ac:dyDescent="0.25">
      <c r="A22" s="53">
        <v>12</v>
      </c>
      <c r="B22" s="47" t="s">
        <v>19</v>
      </c>
      <c r="C22" s="48"/>
      <c r="D22" s="14">
        <f>SUM([1]розшифровка!Y201)</f>
        <v>4.762692038713805</v>
      </c>
    </row>
    <row r="23" spans="1:4" x14ac:dyDescent="0.25">
      <c r="A23" s="54"/>
      <c r="B23" s="49" t="s">
        <v>20</v>
      </c>
      <c r="C23" s="50"/>
      <c r="D23" s="14">
        <v>0</v>
      </c>
    </row>
    <row r="24" spans="1:4" x14ac:dyDescent="0.25">
      <c r="A24" s="15">
        <v>13</v>
      </c>
      <c r="B24" s="47" t="s">
        <v>21</v>
      </c>
      <c r="C24" s="48"/>
      <c r="D24" s="16">
        <f>D20+D21+D22</f>
        <v>267.85843936096791</v>
      </c>
    </row>
    <row r="25" spans="1:4" x14ac:dyDescent="0.25">
      <c r="A25" s="15">
        <v>14</v>
      </c>
      <c r="B25" s="49" t="s">
        <v>43</v>
      </c>
      <c r="C25" s="50"/>
      <c r="D25" s="17">
        <f>D24*12%</f>
        <v>32.143012723316147</v>
      </c>
    </row>
    <row r="26" spans="1:4" x14ac:dyDescent="0.25">
      <c r="A26" s="15">
        <v>15</v>
      </c>
      <c r="B26" s="47" t="s">
        <v>36</v>
      </c>
      <c r="C26" s="48"/>
      <c r="D26" s="16">
        <f>D24+D25</f>
        <v>300.00145208428404</v>
      </c>
    </row>
    <row r="27" spans="1:4" x14ac:dyDescent="0.25">
      <c r="A27" s="15">
        <v>16</v>
      </c>
      <c r="B27" s="49" t="s">
        <v>24</v>
      </c>
      <c r="C27" s="50"/>
      <c r="D27" s="17">
        <f>ROUND((D26*20%),2)</f>
        <v>60</v>
      </c>
    </row>
    <row r="28" spans="1:4" ht="16.2" thickBot="1" x14ac:dyDescent="0.3">
      <c r="A28" s="18">
        <v>17</v>
      </c>
      <c r="B28" s="51" t="s">
        <v>37</v>
      </c>
      <c r="C28" s="52"/>
      <c r="D28" s="19">
        <f>D26+D27</f>
        <v>360.00145208428404</v>
      </c>
    </row>
    <row r="29" spans="1:4" ht="51.75" customHeight="1" x14ac:dyDescent="0.3">
      <c r="A29" s="3"/>
      <c r="B29" s="3"/>
      <c r="C29" s="3"/>
      <c r="D29" s="3"/>
    </row>
    <row r="30" spans="1:4" x14ac:dyDescent="0.3">
      <c r="A30" s="43" t="s">
        <v>50</v>
      </c>
      <c r="B30" s="43"/>
      <c r="C30" s="43"/>
      <c r="D30" s="43"/>
    </row>
    <row r="31" spans="1:4" x14ac:dyDescent="0.3">
      <c r="A31" s="3"/>
      <c r="B31" s="3"/>
      <c r="C31" s="3"/>
      <c r="D31" s="3"/>
    </row>
    <row r="32" spans="1:4" x14ac:dyDescent="0.3">
      <c r="A32" s="43" t="s">
        <v>39</v>
      </c>
      <c r="B32" s="43"/>
      <c r="C32" s="43"/>
      <c r="D32" s="43"/>
    </row>
    <row r="33" spans="1:4" x14ac:dyDescent="0.3">
      <c r="A33" s="44"/>
      <c r="B33" s="44"/>
      <c r="C33" s="45"/>
      <c r="D33" s="45"/>
    </row>
    <row r="34" spans="1:4" x14ac:dyDescent="0.3">
      <c r="A34" s="43" t="s">
        <v>28</v>
      </c>
      <c r="B34" s="43"/>
      <c r="C34" s="3"/>
      <c r="D34" s="3"/>
    </row>
    <row r="35" spans="1:4" x14ac:dyDescent="0.3">
      <c r="A35" s="46"/>
      <c r="B35" s="46"/>
    </row>
  </sheetData>
  <mergeCells count="36">
    <mergeCell ref="A1:B1"/>
    <mergeCell ref="C1:D1"/>
    <mergeCell ref="A2:B2"/>
    <mergeCell ref="C2:D2"/>
    <mergeCell ref="A4:B4"/>
    <mergeCell ref="C4:D4"/>
    <mergeCell ref="B17:C17"/>
    <mergeCell ref="A5:B5"/>
    <mergeCell ref="C5:D5"/>
    <mergeCell ref="A8:D8"/>
    <mergeCell ref="A9:D9"/>
    <mergeCell ref="B10:C10"/>
    <mergeCell ref="B11:C11"/>
    <mergeCell ref="B12:C12"/>
    <mergeCell ref="B13:C13"/>
    <mergeCell ref="B14:C14"/>
    <mergeCell ref="B15:C15"/>
    <mergeCell ref="B16:C16"/>
    <mergeCell ref="A30:D30"/>
    <mergeCell ref="B18:C18"/>
    <mergeCell ref="B19:C19"/>
    <mergeCell ref="B20:C20"/>
    <mergeCell ref="B21:C21"/>
    <mergeCell ref="A22:A23"/>
    <mergeCell ref="B22:C22"/>
    <mergeCell ref="B23:C23"/>
    <mergeCell ref="B24:C24"/>
    <mergeCell ref="B25:C25"/>
    <mergeCell ref="B26:C26"/>
    <mergeCell ref="B27:C27"/>
    <mergeCell ref="B28:C28"/>
    <mergeCell ref="A32:D32"/>
    <mergeCell ref="A33:B33"/>
    <mergeCell ref="C33:D33"/>
    <mergeCell ref="A34:B34"/>
    <mergeCell ref="A35:B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5"/>
  <sheetViews>
    <sheetView topLeftCell="A7" workbookViewId="0">
      <selection activeCell="F13" sqref="F13"/>
    </sheetView>
  </sheetViews>
  <sheetFormatPr defaultColWidth="9.109375" defaultRowHeight="15.6" x14ac:dyDescent="0.3"/>
  <cols>
    <col min="1" max="1" width="5.109375" style="2" customWidth="1"/>
    <col min="2" max="2" width="46.109375" style="2" customWidth="1"/>
    <col min="3" max="3" width="37.5546875" style="5" customWidth="1"/>
    <col min="4" max="4" width="12.6640625" style="5" customWidth="1"/>
    <col min="5" max="256" width="9.109375" style="2"/>
    <col min="257" max="257" width="5.109375" style="2" customWidth="1"/>
    <col min="258" max="258" width="46.109375" style="2" customWidth="1"/>
    <col min="259" max="259" width="37.5546875" style="2" customWidth="1"/>
    <col min="260" max="260" width="12.6640625" style="2" customWidth="1"/>
    <col min="261" max="512" width="9.109375" style="2"/>
    <col min="513" max="513" width="5.109375" style="2" customWidth="1"/>
    <col min="514" max="514" width="46.109375" style="2" customWidth="1"/>
    <col min="515" max="515" width="37.5546875" style="2" customWidth="1"/>
    <col min="516" max="516" width="12.6640625" style="2" customWidth="1"/>
    <col min="517" max="768" width="9.109375" style="2"/>
    <col min="769" max="769" width="5.109375" style="2" customWidth="1"/>
    <col min="770" max="770" width="46.109375" style="2" customWidth="1"/>
    <col min="771" max="771" width="37.5546875" style="2" customWidth="1"/>
    <col min="772" max="772" width="12.6640625" style="2" customWidth="1"/>
    <col min="773" max="1024" width="9.109375" style="2"/>
    <col min="1025" max="1025" width="5.109375" style="2" customWidth="1"/>
    <col min="1026" max="1026" width="46.109375" style="2" customWidth="1"/>
    <col min="1027" max="1027" width="37.5546875" style="2" customWidth="1"/>
    <col min="1028" max="1028" width="12.6640625" style="2" customWidth="1"/>
    <col min="1029" max="1280" width="9.109375" style="2"/>
    <col min="1281" max="1281" width="5.109375" style="2" customWidth="1"/>
    <col min="1282" max="1282" width="46.109375" style="2" customWidth="1"/>
    <col min="1283" max="1283" width="37.5546875" style="2" customWidth="1"/>
    <col min="1284" max="1284" width="12.6640625" style="2" customWidth="1"/>
    <col min="1285" max="1536" width="9.109375" style="2"/>
    <col min="1537" max="1537" width="5.109375" style="2" customWidth="1"/>
    <col min="1538" max="1538" width="46.109375" style="2" customWidth="1"/>
    <col min="1539" max="1539" width="37.5546875" style="2" customWidth="1"/>
    <col min="1540" max="1540" width="12.6640625" style="2" customWidth="1"/>
    <col min="1541" max="1792" width="9.109375" style="2"/>
    <col min="1793" max="1793" width="5.109375" style="2" customWidth="1"/>
    <col min="1794" max="1794" width="46.109375" style="2" customWidth="1"/>
    <col min="1795" max="1795" width="37.5546875" style="2" customWidth="1"/>
    <col min="1796" max="1796" width="12.6640625" style="2" customWidth="1"/>
    <col min="1797" max="2048" width="9.109375" style="2"/>
    <col min="2049" max="2049" width="5.109375" style="2" customWidth="1"/>
    <col min="2050" max="2050" width="46.109375" style="2" customWidth="1"/>
    <col min="2051" max="2051" width="37.5546875" style="2" customWidth="1"/>
    <col min="2052" max="2052" width="12.6640625" style="2" customWidth="1"/>
    <col min="2053" max="2304" width="9.109375" style="2"/>
    <col min="2305" max="2305" width="5.109375" style="2" customWidth="1"/>
    <col min="2306" max="2306" width="46.109375" style="2" customWidth="1"/>
    <col min="2307" max="2307" width="37.5546875" style="2" customWidth="1"/>
    <col min="2308" max="2308" width="12.6640625" style="2" customWidth="1"/>
    <col min="2309" max="2560" width="9.109375" style="2"/>
    <col min="2561" max="2561" width="5.109375" style="2" customWidth="1"/>
    <col min="2562" max="2562" width="46.109375" style="2" customWidth="1"/>
    <col min="2563" max="2563" width="37.5546875" style="2" customWidth="1"/>
    <col min="2564" max="2564" width="12.6640625" style="2" customWidth="1"/>
    <col min="2565" max="2816" width="9.109375" style="2"/>
    <col min="2817" max="2817" width="5.109375" style="2" customWidth="1"/>
    <col min="2818" max="2818" width="46.109375" style="2" customWidth="1"/>
    <col min="2819" max="2819" width="37.5546875" style="2" customWidth="1"/>
    <col min="2820" max="2820" width="12.6640625" style="2" customWidth="1"/>
    <col min="2821" max="3072" width="9.109375" style="2"/>
    <col min="3073" max="3073" width="5.109375" style="2" customWidth="1"/>
    <col min="3074" max="3074" width="46.109375" style="2" customWidth="1"/>
    <col min="3075" max="3075" width="37.5546875" style="2" customWidth="1"/>
    <col min="3076" max="3076" width="12.6640625" style="2" customWidth="1"/>
    <col min="3077" max="3328" width="9.109375" style="2"/>
    <col min="3329" max="3329" width="5.109375" style="2" customWidth="1"/>
    <col min="3330" max="3330" width="46.109375" style="2" customWidth="1"/>
    <col min="3331" max="3331" width="37.5546875" style="2" customWidth="1"/>
    <col min="3332" max="3332" width="12.6640625" style="2" customWidth="1"/>
    <col min="3333" max="3584" width="9.109375" style="2"/>
    <col min="3585" max="3585" width="5.109375" style="2" customWidth="1"/>
    <col min="3586" max="3586" width="46.109375" style="2" customWidth="1"/>
    <col min="3587" max="3587" width="37.5546875" style="2" customWidth="1"/>
    <col min="3588" max="3588" width="12.6640625" style="2" customWidth="1"/>
    <col min="3589" max="3840" width="9.109375" style="2"/>
    <col min="3841" max="3841" width="5.109375" style="2" customWidth="1"/>
    <col min="3842" max="3842" width="46.109375" style="2" customWidth="1"/>
    <col min="3843" max="3843" width="37.5546875" style="2" customWidth="1"/>
    <col min="3844" max="3844" width="12.6640625" style="2" customWidth="1"/>
    <col min="3845" max="4096" width="9.109375" style="2"/>
    <col min="4097" max="4097" width="5.109375" style="2" customWidth="1"/>
    <col min="4098" max="4098" width="46.109375" style="2" customWidth="1"/>
    <col min="4099" max="4099" width="37.5546875" style="2" customWidth="1"/>
    <col min="4100" max="4100" width="12.6640625" style="2" customWidth="1"/>
    <col min="4101" max="4352" width="9.109375" style="2"/>
    <col min="4353" max="4353" width="5.109375" style="2" customWidth="1"/>
    <col min="4354" max="4354" width="46.109375" style="2" customWidth="1"/>
    <col min="4355" max="4355" width="37.5546875" style="2" customWidth="1"/>
    <col min="4356" max="4356" width="12.6640625" style="2" customWidth="1"/>
    <col min="4357" max="4608" width="9.109375" style="2"/>
    <col min="4609" max="4609" width="5.109375" style="2" customWidth="1"/>
    <col min="4610" max="4610" width="46.109375" style="2" customWidth="1"/>
    <col min="4611" max="4611" width="37.5546875" style="2" customWidth="1"/>
    <col min="4612" max="4612" width="12.6640625" style="2" customWidth="1"/>
    <col min="4613" max="4864" width="9.109375" style="2"/>
    <col min="4865" max="4865" width="5.109375" style="2" customWidth="1"/>
    <col min="4866" max="4866" width="46.109375" style="2" customWidth="1"/>
    <col min="4867" max="4867" width="37.5546875" style="2" customWidth="1"/>
    <col min="4868" max="4868" width="12.6640625" style="2" customWidth="1"/>
    <col min="4869" max="5120" width="9.109375" style="2"/>
    <col min="5121" max="5121" width="5.109375" style="2" customWidth="1"/>
    <col min="5122" max="5122" width="46.109375" style="2" customWidth="1"/>
    <col min="5123" max="5123" width="37.5546875" style="2" customWidth="1"/>
    <col min="5124" max="5124" width="12.6640625" style="2" customWidth="1"/>
    <col min="5125" max="5376" width="9.109375" style="2"/>
    <col min="5377" max="5377" width="5.109375" style="2" customWidth="1"/>
    <col min="5378" max="5378" width="46.109375" style="2" customWidth="1"/>
    <col min="5379" max="5379" width="37.5546875" style="2" customWidth="1"/>
    <col min="5380" max="5380" width="12.6640625" style="2" customWidth="1"/>
    <col min="5381" max="5632" width="9.109375" style="2"/>
    <col min="5633" max="5633" width="5.109375" style="2" customWidth="1"/>
    <col min="5634" max="5634" width="46.109375" style="2" customWidth="1"/>
    <col min="5635" max="5635" width="37.5546875" style="2" customWidth="1"/>
    <col min="5636" max="5636" width="12.6640625" style="2" customWidth="1"/>
    <col min="5637" max="5888" width="9.109375" style="2"/>
    <col min="5889" max="5889" width="5.109375" style="2" customWidth="1"/>
    <col min="5890" max="5890" width="46.109375" style="2" customWidth="1"/>
    <col min="5891" max="5891" width="37.5546875" style="2" customWidth="1"/>
    <col min="5892" max="5892" width="12.6640625" style="2" customWidth="1"/>
    <col min="5893" max="6144" width="9.109375" style="2"/>
    <col min="6145" max="6145" width="5.109375" style="2" customWidth="1"/>
    <col min="6146" max="6146" width="46.109375" style="2" customWidth="1"/>
    <col min="6147" max="6147" width="37.5546875" style="2" customWidth="1"/>
    <col min="6148" max="6148" width="12.6640625" style="2" customWidth="1"/>
    <col min="6149" max="6400" width="9.109375" style="2"/>
    <col min="6401" max="6401" width="5.109375" style="2" customWidth="1"/>
    <col min="6402" max="6402" width="46.109375" style="2" customWidth="1"/>
    <col min="6403" max="6403" width="37.5546875" style="2" customWidth="1"/>
    <col min="6404" max="6404" width="12.6640625" style="2" customWidth="1"/>
    <col min="6405" max="6656" width="9.109375" style="2"/>
    <col min="6657" max="6657" width="5.109375" style="2" customWidth="1"/>
    <col min="6658" max="6658" width="46.109375" style="2" customWidth="1"/>
    <col min="6659" max="6659" width="37.5546875" style="2" customWidth="1"/>
    <col min="6660" max="6660" width="12.6640625" style="2" customWidth="1"/>
    <col min="6661" max="6912" width="9.109375" style="2"/>
    <col min="6913" max="6913" width="5.109375" style="2" customWidth="1"/>
    <col min="6914" max="6914" width="46.109375" style="2" customWidth="1"/>
    <col min="6915" max="6915" width="37.5546875" style="2" customWidth="1"/>
    <col min="6916" max="6916" width="12.6640625" style="2" customWidth="1"/>
    <col min="6917" max="7168" width="9.109375" style="2"/>
    <col min="7169" max="7169" width="5.109375" style="2" customWidth="1"/>
    <col min="7170" max="7170" width="46.109375" style="2" customWidth="1"/>
    <col min="7171" max="7171" width="37.5546875" style="2" customWidth="1"/>
    <col min="7172" max="7172" width="12.6640625" style="2" customWidth="1"/>
    <col min="7173" max="7424" width="9.109375" style="2"/>
    <col min="7425" max="7425" width="5.109375" style="2" customWidth="1"/>
    <col min="7426" max="7426" width="46.109375" style="2" customWidth="1"/>
    <col min="7427" max="7427" width="37.5546875" style="2" customWidth="1"/>
    <col min="7428" max="7428" width="12.6640625" style="2" customWidth="1"/>
    <col min="7429" max="7680" width="9.109375" style="2"/>
    <col min="7681" max="7681" width="5.109375" style="2" customWidth="1"/>
    <col min="7682" max="7682" width="46.109375" style="2" customWidth="1"/>
    <col min="7683" max="7683" width="37.5546875" style="2" customWidth="1"/>
    <col min="7684" max="7684" width="12.6640625" style="2" customWidth="1"/>
    <col min="7685" max="7936" width="9.109375" style="2"/>
    <col min="7937" max="7937" width="5.109375" style="2" customWidth="1"/>
    <col min="7938" max="7938" width="46.109375" style="2" customWidth="1"/>
    <col min="7939" max="7939" width="37.5546875" style="2" customWidth="1"/>
    <col min="7940" max="7940" width="12.6640625" style="2" customWidth="1"/>
    <col min="7941" max="8192" width="9.109375" style="2"/>
    <col min="8193" max="8193" width="5.109375" style="2" customWidth="1"/>
    <col min="8194" max="8194" width="46.109375" style="2" customWidth="1"/>
    <col min="8195" max="8195" width="37.5546875" style="2" customWidth="1"/>
    <col min="8196" max="8196" width="12.6640625" style="2" customWidth="1"/>
    <col min="8197" max="8448" width="9.109375" style="2"/>
    <col min="8449" max="8449" width="5.109375" style="2" customWidth="1"/>
    <col min="8450" max="8450" width="46.109375" style="2" customWidth="1"/>
    <col min="8451" max="8451" width="37.5546875" style="2" customWidth="1"/>
    <col min="8452" max="8452" width="12.6640625" style="2" customWidth="1"/>
    <col min="8453" max="8704" width="9.109375" style="2"/>
    <col min="8705" max="8705" width="5.109375" style="2" customWidth="1"/>
    <col min="8706" max="8706" width="46.109375" style="2" customWidth="1"/>
    <col min="8707" max="8707" width="37.5546875" style="2" customWidth="1"/>
    <col min="8708" max="8708" width="12.6640625" style="2" customWidth="1"/>
    <col min="8709" max="8960" width="9.109375" style="2"/>
    <col min="8961" max="8961" width="5.109375" style="2" customWidth="1"/>
    <col min="8962" max="8962" width="46.109375" style="2" customWidth="1"/>
    <col min="8963" max="8963" width="37.5546875" style="2" customWidth="1"/>
    <col min="8964" max="8964" width="12.6640625" style="2" customWidth="1"/>
    <col min="8965" max="9216" width="9.109375" style="2"/>
    <col min="9217" max="9217" width="5.109375" style="2" customWidth="1"/>
    <col min="9218" max="9218" width="46.109375" style="2" customWidth="1"/>
    <col min="9219" max="9219" width="37.5546875" style="2" customWidth="1"/>
    <col min="9220" max="9220" width="12.6640625" style="2" customWidth="1"/>
    <col min="9221" max="9472" width="9.109375" style="2"/>
    <col min="9473" max="9473" width="5.109375" style="2" customWidth="1"/>
    <col min="9474" max="9474" width="46.109375" style="2" customWidth="1"/>
    <col min="9475" max="9475" width="37.5546875" style="2" customWidth="1"/>
    <col min="9476" max="9476" width="12.6640625" style="2" customWidth="1"/>
    <col min="9477" max="9728" width="9.109375" style="2"/>
    <col min="9729" max="9729" width="5.109375" style="2" customWidth="1"/>
    <col min="9730" max="9730" width="46.109375" style="2" customWidth="1"/>
    <col min="9731" max="9731" width="37.5546875" style="2" customWidth="1"/>
    <col min="9732" max="9732" width="12.6640625" style="2" customWidth="1"/>
    <col min="9733" max="9984" width="9.109375" style="2"/>
    <col min="9985" max="9985" width="5.109375" style="2" customWidth="1"/>
    <col min="9986" max="9986" width="46.109375" style="2" customWidth="1"/>
    <col min="9987" max="9987" width="37.5546875" style="2" customWidth="1"/>
    <col min="9988" max="9988" width="12.6640625" style="2" customWidth="1"/>
    <col min="9989" max="10240" width="9.109375" style="2"/>
    <col min="10241" max="10241" width="5.109375" style="2" customWidth="1"/>
    <col min="10242" max="10242" width="46.109375" style="2" customWidth="1"/>
    <col min="10243" max="10243" width="37.5546875" style="2" customWidth="1"/>
    <col min="10244" max="10244" width="12.6640625" style="2" customWidth="1"/>
    <col min="10245" max="10496" width="9.109375" style="2"/>
    <col min="10497" max="10497" width="5.109375" style="2" customWidth="1"/>
    <col min="10498" max="10498" width="46.109375" style="2" customWidth="1"/>
    <col min="10499" max="10499" width="37.5546875" style="2" customWidth="1"/>
    <col min="10500" max="10500" width="12.6640625" style="2" customWidth="1"/>
    <col min="10501" max="10752" width="9.109375" style="2"/>
    <col min="10753" max="10753" width="5.109375" style="2" customWidth="1"/>
    <col min="10754" max="10754" width="46.109375" style="2" customWidth="1"/>
    <col min="10755" max="10755" width="37.5546875" style="2" customWidth="1"/>
    <col min="10756" max="10756" width="12.6640625" style="2" customWidth="1"/>
    <col min="10757" max="11008" width="9.109375" style="2"/>
    <col min="11009" max="11009" width="5.109375" style="2" customWidth="1"/>
    <col min="11010" max="11010" width="46.109375" style="2" customWidth="1"/>
    <col min="11011" max="11011" width="37.5546875" style="2" customWidth="1"/>
    <col min="11012" max="11012" width="12.6640625" style="2" customWidth="1"/>
    <col min="11013" max="11264" width="9.109375" style="2"/>
    <col min="11265" max="11265" width="5.109375" style="2" customWidth="1"/>
    <col min="11266" max="11266" width="46.109375" style="2" customWidth="1"/>
    <col min="11267" max="11267" width="37.5546875" style="2" customWidth="1"/>
    <col min="11268" max="11268" width="12.6640625" style="2" customWidth="1"/>
    <col min="11269" max="11520" width="9.109375" style="2"/>
    <col min="11521" max="11521" width="5.109375" style="2" customWidth="1"/>
    <col min="11522" max="11522" width="46.109375" style="2" customWidth="1"/>
    <col min="11523" max="11523" width="37.5546875" style="2" customWidth="1"/>
    <col min="11524" max="11524" width="12.6640625" style="2" customWidth="1"/>
    <col min="11525" max="11776" width="9.109375" style="2"/>
    <col min="11777" max="11777" width="5.109375" style="2" customWidth="1"/>
    <col min="11778" max="11778" width="46.109375" style="2" customWidth="1"/>
    <col min="11779" max="11779" width="37.5546875" style="2" customWidth="1"/>
    <col min="11780" max="11780" width="12.6640625" style="2" customWidth="1"/>
    <col min="11781" max="12032" width="9.109375" style="2"/>
    <col min="12033" max="12033" width="5.109375" style="2" customWidth="1"/>
    <col min="12034" max="12034" width="46.109375" style="2" customWidth="1"/>
    <col min="12035" max="12035" width="37.5546875" style="2" customWidth="1"/>
    <col min="12036" max="12036" width="12.6640625" style="2" customWidth="1"/>
    <col min="12037" max="12288" width="9.109375" style="2"/>
    <col min="12289" max="12289" width="5.109375" style="2" customWidth="1"/>
    <col min="12290" max="12290" width="46.109375" style="2" customWidth="1"/>
    <col min="12291" max="12291" width="37.5546875" style="2" customWidth="1"/>
    <col min="12292" max="12292" width="12.6640625" style="2" customWidth="1"/>
    <col min="12293" max="12544" width="9.109375" style="2"/>
    <col min="12545" max="12545" width="5.109375" style="2" customWidth="1"/>
    <col min="12546" max="12546" width="46.109375" style="2" customWidth="1"/>
    <col min="12547" max="12547" width="37.5546875" style="2" customWidth="1"/>
    <col min="12548" max="12548" width="12.6640625" style="2" customWidth="1"/>
    <col min="12549" max="12800" width="9.109375" style="2"/>
    <col min="12801" max="12801" width="5.109375" style="2" customWidth="1"/>
    <col min="12802" max="12802" width="46.109375" style="2" customWidth="1"/>
    <col min="12803" max="12803" width="37.5546875" style="2" customWidth="1"/>
    <col min="12804" max="12804" width="12.6640625" style="2" customWidth="1"/>
    <col min="12805" max="13056" width="9.109375" style="2"/>
    <col min="13057" max="13057" width="5.109375" style="2" customWidth="1"/>
    <col min="13058" max="13058" width="46.109375" style="2" customWidth="1"/>
    <col min="13059" max="13059" width="37.5546875" style="2" customWidth="1"/>
    <col min="13060" max="13060" width="12.6640625" style="2" customWidth="1"/>
    <col min="13061" max="13312" width="9.109375" style="2"/>
    <col min="13313" max="13313" width="5.109375" style="2" customWidth="1"/>
    <col min="13314" max="13314" width="46.109375" style="2" customWidth="1"/>
    <col min="13315" max="13315" width="37.5546875" style="2" customWidth="1"/>
    <col min="13316" max="13316" width="12.6640625" style="2" customWidth="1"/>
    <col min="13317" max="13568" width="9.109375" style="2"/>
    <col min="13569" max="13569" width="5.109375" style="2" customWidth="1"/>
    <col min="13570" max="13570" width="46.109375" style="2" customWidth="1"/>
    <col min="13571" max="13571" width="37.5546875" style="2" customWidth="1"/>
    <col min="13572" max="13572" width="12.6640625" style="2" customWidth="1"/>
    <col min="13573" max="13824" width="9.109375" style="2"/>
    <col min="13825" max="13825" width="5.109375" style="2" customWidth="1"/>
    <col min="13826" max="13826" width="46.109375" style="2" customWidth="1"/>
    <col min="13827" max="13827" width="37.5546875" style="2" customWidth="1"/>
    <col min="13828" max="13828" width="12.6640625" style="2" customWidth="1"/>
    <col min="13829" max="14080" width="9.109375" style="2"/>
    <col min="14081" max="14081" width="5.109375" style="2" customWidth="1"/>
    <col min="14082" max="14082" width="46.109375" style="2" customWidth="1"/>
    <col min="14083" max="14083" width="37.5546875" style="2" customWidth="1"/>
    <col min="14084" max="14084" width="12.6640625" style="2" customWidth="1"/>
    <col min="14085" max="14336" width="9.109375" style="2"/>
    <col min="14337" max="14337" width="5.109375" style="2" customWidth="1"/>
    <col min="14338" max="14338" width="46.109375" style="2" customWidth="1"/>
    <col min="14339" max="14339" width="37.5546875" style="2" customWidth="1"/>
    <col min="14340" max="14340" width="12.6640625" style="2" customWidth="1"/>
    <col min="14341" max="14592" width="9.109375" style="2"/>
    <col min="14593" max="14593" width="5.109375" style="2" customWidth="1"/>
    <col min="14594" max="14594" width="46.109375" style="2" customWidth="1"/>
    <col min="14595" max="14595" width="37.5546875" style="2" customWidth="1"/>
    <col min="14596" max="14596" width="12.6640625" style="2" customWidth="1"/>
    <col min="14597" max="14848" width="9.109375" style="2"/>
    <col min="14849" max="14849" width="5.109375" style="2" customWidth="1"/>
    <col min="14850" max="14850" width="46.109375" style="2" customWidth="1"/>
    <col min="14851" max="14851" width="37.5546875" style="2" customWidth="1"/>
    <col min="14852" max="14852" width="12.6640625" style="2" customWidth="1"/>
    <col min="14853" max="15104" width="9.109375" style="2"/>
    <col min="15105" max="15105" width="5.109375" style="2" customWidth="1"/>
    <col min="15106" max="15106" width="46.109375" style="2" customWidth="1"/>
    <col min="15107" max="15107" width="37.5546875" style="2" customWidth="1"/>
    <col min="15108" max="15108" width="12.6640625" style="2" customWidth="1"/>
    <col min="15109" max="15360" width="9.109375" style="2"/>
    <col min="15361" max="15361" width="5.109375" style="2" customWidth="1"/>
    <col min="15362" max="15362" width="46.109375" style="2" customWidth="1"/>
    <col min="15363" max="15363" width="37.5546875" style="2" customWidth="1"/>
    <col min="15364" max="15364" width="12.6640625" style="2" customWidth="1"/>
    <col min="15365" max="15616" width="9.109375" style="2"/>
    <col min="15617" max="15617" width="5.109375" style="2" customWidth="1"/>
    <col min="15618" max="15618" width="46.109375" style="2" customWidth="1"/>
    <col min="15619" max="15619" width="37.5546875" style="2" customWidth="1"/>
    <col min="15620" max="15620" width="12.6640625" style="2" customWidth="1"/>
    <col min="15621" max="15872" width="9.109375" style="2"/>
    <col min="15873" max="15873" width="5.109375" style="2" customWidth="1"/>
    <col min="15874" max="15874" width="46.109375" style="2" customWidth="1"/>
    <col min="15875" max="15875" width="37.5546875" style="2" customWidth="1"/>
    <col min="15876" max="15876" width="12.6640625" style="2" customWidth="1"/>
    <col min="15877" max="16128" width="9.109375" style="2"/>
    <col min="16129" max="16129" width="5.109375" style="2" customWidth="1"/>
    <col min="16130" max="16130" width="46.109375" style="2" customWidth="1"/>
    <col min="16131" max="16131" width="37.5546875" style="2" customWidth="1"/>
    <col min="16132" max="16132" width="12.6640625" style="2" customWidth="1"/>
    <col min="16133" max="16384" width="9.109375" style="2"/>
  </cols>
  <sheetData>
    <row r="1" spans="1:4" s="1" customFormat="1" ht="39.75" customHeight="1" x14ac:dyDescent="0.3">
      <c r="A1" s="64"/>
      <c r="B1" s="64"/>
      <c r="C1" s="64" t="s">
        <v>0</v>
      </c>
      <c r="D1" s="64"/>
    </row>
    <row r="2" spans="1:4" ht="66.75" customHeight="1" x14ac:dyDescent="0.25">
      <c r="A2" s="70"/>
      <c r="B2" s="70"/>
      <c r="C2" s="66" t="s">
        <v>51</v>
      </c>
      <c r="D2" s="66"/>
    </row>
    <row r="3" spans="1:4" x14ac:dyDescent="0.3">
      <c r="A3" s="22"/>
      <c r="B3" s="22"/>
      <c r="C3" s="22"/>
      <c r="D3" s="22"/>
    </row>
    <row r="4" spans="1:4" x14ac:dyDescent="0.3">
      <c r="A4" s="71"/>
      <c r="B4" s="71"/>
      <c r="C4" s="71" t="s">
        <v>33</v>
      </c>
      <c r="D4" s="71"/>
    </row>
    <row r="5" spans="1:4" x14ac:dyDescent="0.3">
      <c r="A5" s="43"/>
      <c r="B5" s="43"/>
      <c r="C5" s="43" t="s">
        <v>52</v>
      </c>
      <c r="D5" s="43"/>
    </row>
    <row r="6" spans="1:4" ht="51.75" customHeight="1" x14ac:dyDescent="0.3"/>
    <row r="8" spans="1:4" ht="67.5" customHeight="1" x14ac:dyDescent="0.25">
      <c r="A8" s="57" t="s">
        <v>53</v>
      </c>
      <c r="B8" s="57"/>
      <c r="C8" s="57"/>
      <c r="D8" s="57"/>
    </row>
    <row r="9" spans="1:4" ht="33.75" customHeight="1" thickBot="1" x14ac:dyDescent="0.3">
      <c r="A9" s="58" t="s">
        <v>79</v>
      </c>
      <c r="B9" s="58"/>
      <c r="C9" s="58"/>
      <c r="D9" s="58"/>
    </row>
    <row r="10" spans="1:4" ht="16.2" thickBot="1" x14ac:dyDescent="0.3">
      <c r="A10" s="8" t="s">
        <v>5</v>
      </c>
      <c r="B10" s="59" t="s">
        <v>6</v>
      </c>
      <c r="C10" s="60"/>
      <c r="D10" s="9" t="s">
        <v>7</v>
      </c>
    </row>
    <row r="11" spans="1:4" x14ac:dyDescent="0.25">
      <c r="A11" s="10">
        <v>1</v>
      </c>
      <c r="B11" s="61" t="s">
        <v>8</v>
      </c>
      <c r="C11" s="62"/>
      <c r="D11" s="11">
        <v>46.79</v>
      </c>
    </row>
    <row r="12" spans="1:4" x14ac:dyDescent="0.25">
      <c r="A12" s="15">
        <v>2</v>
      </c>
      <c r="B12" s="49" t="s">
        <v>9</v>
      </c>
      <c r="C12" s="55"/>
      <c r="D12" s="12">
        <v>12.25</v>
      </c>
    </row>
    <row r="13" spans="1:4" x14ac:dyDescent="0.25">
      <c r="A13" s="15">
        <v>3</v>
      </c>
      <c r="B13" s="49" t="s">
        <v>35</v>
      </c>
      <c r="C13" s="55"/>
      <c r="D13" s="12">
        <v>52.17</v>
      </c>
    </row>
    <row r="14" spans="1:4" x14ac:dyDescent="0.25">
      <c r="A14" s="15">
        <v>4</v>
      </c>
      <c r="B14" s="49" t="s">
        <v>11</v>
      </c>
      <c r="C14" s="50"/>
      <c r="D14" s="12">
        <v>146.16</v>
      </c>
    </row>
    <row r="15" spans="1:4" x14ac:dyDescent="0.25">
      <c r="A15" s="15">
        <v>5</v>
      </c>
      <c r="B15" s="49" t="s">
        <v>12</v>
      </c>
      <c r="C15" s="50"/>
      <c r="D15" s="12">
        <v>40.479999999999997</v>
      </c>
    </row>
    <row r="16" spans="1:4" x14ac:dyDescent="0.25">
      <c r="A16" s="15">
        <v>6</v>
      </c>
      <c r="B16" s="49" t="s">
        <v>13</v>
      </c>
      <c r="C16" s="50"/>
      <c r="D16" s="12">
        <v>41.06</v>
      </c>
    </row>
    <row r="17" spans="1:4" x14ac:dyDescent="0.25">
      <c r="A17" s="15">
        <v>7</v>
      </c>
      <c r="B17" s="49" t="s">
        <v>14</v>
      </c>
      <c r="C17" s="50"/>
      <c r="D17" s="12">
        <v>4.82</v>
      </c>
    </row>
    <row r="18" spans="1:4" x14ac:dyDescent="0.25">
      <c r="A18" s="15">
        <v>8</v>
      </c>
      <c r="B18" s="49" t="s">
        <v>15</v>
      </c>
      <c r="C18" s="50"/>
      <c r="D18" s="12">
        <v>16.86</v>
      </c>
    </row>
    <row r="19" spans="1:4" x14ac:dyDescent="0.25">
      <c r="A19" s="15">
        <v>9</v>
      </c>
      <c r="B19" s="49" t="s">
        <v>16</v>
      </c>
      <c r="C19" s="50"/>
      <c r="D19" s="12">
        <v>0.6</v>
      </c>
    </row>
    <row r="20" spans="1:4" x14ac:dyDescent="0.25">
      <c r="A20" s="15">
        <v>10</v>
      </c>
      <c r="B20" s="47" t="s">
        <v>17</v>
      </c>
      <c r="C20" s="48"/>
      <c r="D20" s="13">
        <f>D11+D12+D13+D14+D15+D16+D17+D18+D19</f>
        <v>361.19000000000005</v>
      </c>
    </row>
    <row r="21" spans="1:4" x14ac:dyDescent="0.25">
      <c r="A21" s="15">
        <v>11</v>
      </c>
      <c r="B21" s="47" t="s">
        <v>18</v>
      </c>
      <c r="C21" s="48"/>
      <c r="D21" s="14">
        <v>6.21</v>
      </c>
    </row>
    <row r="22" spans="1:4" x14ac:dyDescent="0.25">
      <c r="A22" s="53">
        <v>12</v>
      </c>
      <c r="B22" s="47" t="s">
        <v>19</v>
      </c>
      <c r="C22" s="48"/>
      <c r="D22" s="14">
        <v>12.06</v>
      </c>
    </row>
    <row r="23" spans="1:4" x14ac:dyDescent="0.25">
      <c r="A23" s="54"/>
      <c r="B23" s="49" t="s">
        <v>20</v>
      </c>
      <c r="C23" s="50"/>
      <c r="D23" s="14">
        <v>0</v>
      </c>
    </row>
    <row r="24" spans="1:4" x14ac:dyDescent="0.25">
      <c r="A24" s="15">
        <v>13</v>
      </c>
      <c r="B24" s="47" t="s">
        <v>21</v>
      </c>
      <c r="C24" s="48"/>
      <c r="D24" s="16">
        <f>D20+D21+D22</f>
        <v>379.46000000000004</v>
      </c>
    </row>
    <row r="25" spans="1:4" x14ac:dyDescent="0.25">
      <c r="A25" s="15">
        <v>14</v>
      </c>
      <c r="B25" s="49" t="s">
        <v>22</v>
      </c>
      <c r="C25" s="50"/>
      <c r="D25" s="17">
        <f>D24*12%</f>
        <v>45.535200000000003</v>
      </c>
    </row>
    <row r="26" spans="1:4" x14ac:dyDescent="0.25">
      <c r="A26" s="15">
        <v>15</v>
      </c>
      <c r="B26" s="47" t="s">
        <v>36</v>
      </c>
      <c r="C26" s="48"/>
      <c r="D26" s="16">
        <f>D24+D25</f>
        <v>424.99520000000007</v>
      </c>
    </row>
    <row r="27" spans="1:4" x14ac:dyDescent="0.25">
      <c r="A27" s="15">
        <v>16</v>
      </c>
      <c r="B27" s="49" t="s">
        <v>24</v>
      </c>
      <c r="C27" s="50"/>
      <c r="D27" s="17">
        <f>ROUND((D26*20%),2)</f>
        <v>85</v>
      </c>
    </row>
    <row r="28" spans="1:4" ht="16.2" thickBot="1" x14ac:dyDescent="0.3">
      <c r="A28" s="18">
        <v>17</v>
      </c>
      <c r="B28" s="51" t="s">
        <v>37</v>
      </c>
      <c r="C28" s="52"/>
      <c r="D28" s="19">
        <f>D26+D27</f>
        <v>509.99520000000007</v>
      </c>
    </row>
    <row r="29" spans="1:4" ht="51.75" customHeight="1" x14ac:dyDescent="0.3">
      <c r="A29" s="3"/>
      <c r="B29" s="3"/>
      <c r="C29" s="3"/>
      <c r="D29" s="3"/>
    </row>
    <row r="30" spans="1:4" x14ac:dyDescent="0.3">
      <c r="A30" s="43" t="s">
        <v>38</v>
      </c>
      <c r="B30" s="43"/>
      <c r="C30" s="43"/>
      <c r="D30" s="43"/>
    </row>
    <row r="31" spans="1:4" x14ac:dyDescent="0.3">
      <c r="A31" s="3"/>
      <c r="B31" s="3"/>
      <c r="C31" s="3"/>
      <c r="D31" s="3"/>
    </row>
    <row r="32" spans="1:4" x14ac:dyDescent="0.3">
      <c r="A32" s="43" t="s">
        <v>39</v>
      </c>
      <c r="B32" s="43"/>
      <c r="C32" s="43"/>
      <c r="D32" s="43"/>
    </row>
    <row r="33" spans="1:4" x14ac:dyDescent="0.3">
      <c r="A33" s="44"/>
      <c r="B33" s="44"/>
      <c r="C33" s="45"/>
      <c r="D33" s="45"/>
    </row>
    <row r="34" spans="1:4" x14ac:dyDescent="0.3">
      <c r="A34" s="43" t="s">
        <v>28</v>
      </c>
      <c r="B34" s="43"/>
      <c r="C34" s="3"/>
      <c r="D34" s="3"/>
    </row>
    <row r="35" spans="1:4" x14ac:dyDescent="0.3">
      <c r="A35" s="46"/>
      <c r="B35" s="46"/>
    </row>
  </sheetData>
  <mergeCells count="36">
    <mergeCell ref="A1:B1"/>
    <mergeCell ref="C1:D1"/>
    <mergeCell ref="A2:B2"/>
    <mergeCell ref="C2:D2"/>
    <mergeCell ref="A4:B4"/>
    <mergeCell ref="C4:D4"/>
    <mergeCell ref="B17:C17"/>
    <mergeCell ref="A5:B5"/>
    <mergeCell ref="C5:D5"/>
    <mergeCell ref="A8:D8"/>
    <mergeCell ref="A9:D9"/>
    <mergeCell ref="B10:C10"/>
    <mergeCell ref="B11:C11"/>
    <mergeCell ref="B12:C12"/>
    <mergeCell ref="B13:C13"/>
    <mergeCell ref="B14:C14"/>
    <mergeCell ref="B15:C15"/>
    <mergeCell ref="B16:C16"/>
    <mergeCell ref="A30:D30"/>
    <mergeCell ref="B18:C18"/>
    <mergeCell ref="B19:C19"/>
    <mergeCell ref="B20:C20"/>
    <mergeCell ref="B21:C21"/>
    <mergeCell ref="A22:A23"/>
    <mergeCell ref="B22:C22"/>
    <mergeCell ref="B23:C23"/>
    <mergeCell ref="B24:C24"/>
    <mergeCell ref="B25:C25"/>
    <mergeCell ref="B26:C26"/>
    <mergeCell ref="B27:C27"/>
    <mergeCell ref="B28:C28"/>
    <mergeCell ref="A32:D32"/>
    <mergeCell ref="A33:B33"/>
    <mergeCell ref="C33:D33"/>
    <mergeCell ref="A34:B34"/>
    <mergeCell ref="A35:B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5"/>
  <sheetViews>
    <sheetView topLeftCell="A19" workbookViewId="0">
      <selection activeCell="E9" sqref="E9"/>
    </sheetView>
  </sheetViews>
  <sheetFormatPr defaultColWidth="9.109375" defaultRowHeight="15.6" x14ac:dyDescent="0.3"/>
  <cols>
    <col min="1" max="1" width="5.109375" style="2" customWidth="1"/>
    <col min="2" max="2" width="46.109375" style="2" customWidth="1"/>
    <col min="3" max="3" width="37.5546875" style="5" customWidth="1"/>
    <col min="4" max="4" width="12.6640625" style="5" customWidth="1"/>
    <col min="5" max="256" width="9.109375" style="2"/>
    <col min="257" max="257" width="5.109375" style="2" customWidth="1"/>
    <col min="258" max="258" width="46.109375" style="2" customWidth="1"/>
    <col min="259" max="259" width="37.5546875" style="2" customWidth="1"/>
    <col min="260" max="260" width="12.6640625" style="2" customWidth="1"/>
    <col min="261" max="512" width="9.109375" style="2"/>
    <col min="513" max="513" width="5.109375" style="2" customWidth="1"/>
    <col min="514" max="514" width="46.109375" style="2" customWidth="1"/>
    <col min="515" max="515" width="37.5546875" style="2" customWidth="1"/>
    <col min="516" max="516" width="12.6640625" style="2" customWidth="1"/>
    <col min="517" max="768" width="9.109375" style="2"/>
    <col min="769" max="769" width="5.109375" style="2" customWidth="1"/>
    <col min="770" max="770" width="46.109375" style="2" customWidth="1"/>
    <col min="771" max="771" width="37.5546875" style="2" customWidth="1"/>
    <col min="772" max="772" width="12.6640625" style="2" customWidth="1"/>
    <col min="773" max="1024" width="9.109375" style="2"/>
    <col min="1025" max="1025" width="5.109375" style="2" customWidth="1"/>
    <col min="1026" max="1026" width="46.109375" style="2" customWidth="1"/>
    <col min="1027" max="1027" width="37.5546875" style="2" customWidth="1"/>
    <col min="1028" max="1028" width="12.6640625" style="2" customWidth="1"/>
    <col min="1029" max="1280" width="9.109375" style="2"/>
    <col min="1281" max="1281" width="5.109375" style="2" customWidth="1"/>
    <col min="1282" max="1282" width="46.109375" style="2" customWidth="1"/>
    <col min="1283" max="1283" width="37.5546875" style="2" customWidth="1"/>
    <col min="1284" max="1284" width="12.6640625" style="2" customWidth="1"/>
    <col min="1285" max="1536" width="9.109375" style="2"/>
    <col min="1537" max="1537" width="5.109375" style="2" customWidth="1"/>
    <col min="1538" max="1538" width="46.109375" style="2" customWidth="1"/>
    <col min="1539" max="1539" width="37.5546875" style="2" customWidth="1"/>
    <col min="1540" max="1540" width="12.6640625" style="2" customWidth="1"/>
    <col min="1541" max="1792" width="9.109375" style="2"/>
    <col min="1793" max="1793" width="5.109375" style="2" customWidth="1"/>
    <col min="1794" max="1794" width="46.109375" style="2" customWidth="1"/>
    <col min="1795" max="1795" width="37.5546875" style="2" customWidth="1"/>
    <col min="1796" max="1796" width="12.6640625" style="2" customWidth="1"/>
    <col min="1797" max="2048" width="9.109375" style="2"/>
    <col min="2049" max="2049" width="5.109375" style="2" customWidth="1"/>
    <col min="2050" max="2050" width="46.109375" style="2" customWidth="1"/>
    <col min="2051" max="2051" width="37.5546875" style="2" customWidth="1"/>
    <col min="2052" max="2052" width="12.6640625" style="2" customWidth="1"/>
    <col min="2053" max="2304" width="9.109375" style="2"/>
    <col min="2305" max="2305" width="5.109375" style="2" customWidth="1"/>
    <col min="2306" max="2306" width="46.109375" style="2" customWidth="1"/>
    <col min="2307" max="2307" width="37.5546875" style="2" customWidth="1"/>
    <col min="2308" max="2308" width="12.6640625" style="2" customWidth="1"/>
    <col min="2309" max="2560" width="9.109375" style="2"/>
    <col min="2561" max="2561" width="5.109375" style="2" customWidth="1"/>
    <col min="2562" max="2562" width="46.109375" style="2" customWidth="1"/>
    <col min="2563" max="2563" width="37.5546875" style="2" customWidth="1"/>
    <col min="2564" max="2564" width="12.6640625" style="2" customWidth="1"/>
    <col min="2565" max="2816" width="9.109375" style="2"/>
    <col min="2817" max="2817" width="5.109375" style="2" customWidth="1"/>
    <col min="2818" max="2818" width="46.109375" style="2" customWidth="1"/>
    <col min="2819" max="2819" width="37.5546875" style="2" customWidth="1"/>
    <col min="2820" max="2820" width="12.6640625" style="2" customWidth="1"/>
    <col min="2821" max="3072" width="9.109375" style="2"/>
    <col min="3073" max="3073" width="5.109375" style="2" customWidth="1"/>
    <col min="3074" max="3074" width="46.109375" style="2" customWidth="1"/>
    <col min="3075" max="3075" width="37.5546875" style="2" customWidth="1"/>
    <col min="3076" max="3076" width="12.6640625" style="2" customWidth="1"/>
    <col min="3077" max="3328" width="9.109375" style="2"/>
    <col min="3329" max="3329" width="5.109375" style="2" customWidth="1"/>
    <col min="3330" max="3330" width="46.109375" style="2" customWidth="1"/>
    <col min="3331" max="3331" width="37.5546875" style="2" customWidth="1"/>
    <col min="3332" max="3332" width="12.6640625" style="2" customWidth="1"/>
    <col min="3333" max="3584" width="9.109375" style="2"/>
    <col min="3585" max="3585" width="5.109375" style="2" customWidth="1"/>
    <col min="3586" max="3586" width="46.109375" style="2" customWidth="1"/>
    <col min="3587" max="3587" width="37.5546875" style="2" customWidth="1"/>
    <col min="3588" max="3588" width="12.6640625" style="2" customWidth="1"/>
    <col min="3589" max="3840" width="9.109375" style="2"/>
    <col min="3841" max="3841" width="5.109375" style="2" customWidth="1"/>
    <col min="3842" max="3842" width="46.109375" style="2" customWidth="1"/>
    <col min="3843" max="3843" width="37.5546875" style="2" customWidth="1"/>
    <col min="3844" max="3844" width="12.6640625" style="2" customWidth="1"/>
    <col min="3845" max="4096" width="9.109375" style="2"/>
    <col min="4097" max="4097" width="5.109375" style="2" customWidth="1"/>
    <col min="4098" max="4098" width="46.109375" style="2" customWidth="1"/>
    <col min="4099" max="4099" width="37.5546875" style="2" customWidth="1"/>
    <col min="4100" max="4100" width="12.6640625" style="2" customWidth="1"/>
    <col min="4101" max="4352" width="9.109375" style="2"/>
    <col min="4353" max="4353" width="5.109375" style="2" customWidth="1"/>
    <col min="4354" max="4354" width="46.109375" style="2" customWidth="1"/>
    <col min="4355" max="4355" width="37.5546875" style="2" customWidth="1"/>
    <col min="4356" max="4356" width="12.6640625" style="2" customWidth="1"/>
    <col min="4357" max="4608" width="9.109375" style="2"/>
    <col min="4609" max="4609" width="5.109375" style="2" customWidth="1"/>
    <col min="4610" max="4610" width="46.109375" style="2" customWidth="1"/>
    <col min="4611" max="4611" width="37.5546875" style="2" customWidth="1"/>
    <col min="4612" max="4612" width="12.6640625" style="2" customWidth="1"/>
    <col min="4613" max="4864" width="9.109375" style="2"/>
    <col min="4865" max="4865" width="5.109375" style="2" customWidth="1"/>
    <col min="4866" max="4866" width="46.109375" style="2" customWidth="1"/>
    <col min="4867" max="4867" width="37.5546875" style="2" customWidth="1"/>
    <col min="4868" max="4868" width="12.6640625" style="2" customWidth="1"/>
    <col min="4869" max="5120" width="9.109375" style="2"/>
    <col min="5121" max="5121" width="5.109375" style="2" customWidth="1"/>
    <col min="5122" max="5122" width="46.109375" style="2" customWidth="1"/>
    <col min="5123" max="5123" width="37.5546875" style="2" customWidth="1"/>
    <col min="5124" max="5124" width="12.6640625" style="2" customWidth="1"/>
    <col min="5125" max="5376" width="9.109375" style="2"/>
    <col min="5377" max="5377" width="5.109375" style="2" customWidth="1"/>
    <col min="5378" max="5378" width="46.109375" style="2" customWidth="1"/>
    <col min="5379" max="5379" width="37.5546875" style="2" customWidth="1"/>
    <col min="5380" max="5380" width="12.6640625" style="2" customWidth="1"/>
    <col min="5381" max="5632" width="9.109375" style="2"/>
    <col min="5633" max="5633" width="5.109375" style="2" customWidth="1"/>
    <col min="5634" max="5634" width="46.109375" style="2" customWidth="1"/>
    <col min="5635" max="5635" width="37.5546875" style="2" customWidth="1"/>
    <col min="5636" max="5636" width="12.6640625" style="2" customWidth="1"/>
    <col min="5637" max="5888" width="9.109375" style="2"/>
    <col min="5889" max="5889" width="5.109375" style="2" customWidth="1"/>
    <col min="5890" max="5890" width="46.109375" style="2" customWidth="1"/>
    <col min="5891" max="5891" width="37.5546875" style="2" customWidth="1"/>
    <col min="5892" max="5892" width="12.6640625" style="2" customWidth="1"/>
    <col min="5893" max="6144" width="9.109375" style="2"/>
    <col min="6145" max="6145" width="5.109375" style="2" customWidth="1"/>
    <col min="6146" max="6146" width="46.109375" style="2" customWidth="1"/>
    <col min="6147" max="6147" width="37.5546875" style="2" customWidth="1"/>
    <col min="6148" max="6148" width="12.6640625" style="2" customWidth="1"/>
    <col min="6149" max="6400" width="9.109375" style="2"/>
    <col min="6401" max="6401" width="5.109375" style="2" customWidth="1"/>
    <col min="6402" max="6402" width="46.109375" style="2" customWidth="1"/>
    <col min="6403" max="6403" width="37.5546875" style="2" customWidth="1"/>
    <col min="6404" max="6404" width="12.6640625" style="2" customWidth="1"/>
    <col min="6405" max="6656" width="9.109375" style="2"/>
    <col min="6657" max="6657" width="5.109375" style="2" customWidth="1"/>
    <col min="6658" max="6658" width="46.109375" style="2" customWidth="1"/>
    <col min="6659" max="6659" width="37.5546875" style="2" customWidth="1"/>
    <col min="6660" max="6660" width="12.6640625" style="2" customWidth="1"/>
    <col min="6661" max="6912" width="9.109375" style="2"/>
    <col min="6913" max="6913" width="5.109375" style="2" customWidth="1"/>
    <col min="6914" max="6914" width="46.109375" style="2" customWidth="1"/>
    <col min="6915" max="6915" width="37.5546875" style="2" customWidth="1"/>
    <col min="6916" max="6916" width="12.6640625" style="2" customWidth="1"/>
    <col min="6917" max="7168" width="9.109375" style="2"/>
    <col min="7169" max="7169" width="5.109375" style="2" customWidth="1"/>
    <col min="7170" max="7170" width="46.109375" style="2" customWidth="1"/>
    <col min="7171" max="7171" width="37.5546875" style="2" customWidth="1"/>
    <col min="7172" max="7172" width="12.6640625" style="2" customWidth="1"/>
    <col min="7173" max="7424" width="9.109375" style="2"/>
    <col min="7425" max="7425" width="5.109375" style="2" customWidth="1"/>
    <col min="7426" max="7426" width="46.109375" style="2" customWidth="1"/>
    <col min="7427" max="7427" width="37.5546875" style="2" customWidth="1"/>
    <col min="7428" max="7428" width="12.6640625" style="2" customWidth="1"/>
    <col min="7429" max="7680" width="9.109375" style="2"/>
    <col min="7681" max="7681" width="5.109375" style="2" customWidth="1"/>
    <col min="7682" max="7682" width="46.109375" style="2" customWidth="1"/>
    <col min="7683" max="7683" width="37.5546875" style="2" customWidth="1"/>
    <col min="7684" max="7684" width="12.6640625" style="2" customWidth="1"/>
    <col min="7685" max="7936" width="9.109375" style="2"/>
    <col min="7937" max="7937" width="5.109375" style="2" customWidth="1"/>
    <col min="7938" max="7938" width="46.109375" style="2" customWidth="1"/>
    <col min="7939" max="7939" width="37.5546875" style="2" customWidth="1"/>
    <col min="7940" max="7940" width="12.6640625" style="2" customWidth="1"/>
    <col min="7941" max="8192" width="9.109375" style="2"/>
    <col min="8193" max="8193" width="5.109375" style="2" customWidth="1"/>
    <col min="8194" max="8194" width="46.109375" style="2" customWidth="1"/>
    <col min="8195" max="8195" width="37.5546875" style="2" customWidth="1"/>
    <col min="8196" max="8196" width="12.6640625" style="2" customWidth="1"/>
    <col min="8197" max="8448" width="9.109375" style="2"/>
    <col min="8449" max="8449" width="5.109375" style="2" customWidth="1"/>
    <col min="8450" max="8450" width="46.109375" style="2" customWidth="1"/>
    <col min="8451" max="8451" width="37.5546875" style="2" customWidth="1"/>
    <col min="8452" max="8452" width="12.6640625" style="2" customWidth="1"/>
    <col min="8453" max="8704" width="9.109375" style="2"/>
    <col min="8705" max="8705" width="5.109375" style="2" customWidth="1"/>
    <col min="8706" max="8706" width="46.109375" style="2" customWidth="1"/>
    <col min="8707" max="8707" width="37.5546875" style="2" customWidth="1"/>
    <col min="8708" max="8708" width="12.6640625" style="2" customWidth="1"/>
    <col min="8709" max="8960" width="9.109375" style="2"/>
    <col min="8961" max="8961" width="5.109375" style="2" customWidth="1"/>
    <col min="8962" max="8962" width="46.109375" style="2" customWidth="1"/>
    <col min="8963" max="8963" width="37.5546875" style="2" customWidth="1"/>
    <col min="8964" max="8964" width="12.6640625" style="2" customWidth="1"/>
    <col min="8965" max="9216" width="9.109375" style="2"/>
    <col min="9217" max="9217" width="5.109375" style="2" customWidth="1"/>
    <col min="9218" max="9218" width="46.109375" style="2" customWidth="1"/>
    <col min="9219" max="9219" width="37.5546875" style="2" customWidth="1"/>
    <col min="9220" max="9220" width="12.6640625" style="2" customWidth="1"/>
    <col min="9221" max="9472" width="9.109375" style="2"/>
    <col min="9473" max="9473" width="5.109375" style="2" customWidth="1"/>
    <col min="9474" max="9474" width="46.109375" style="2" customWidth="1"/>
    <col min="9475" max="9475" width="37.5546875" style="2" customWidth="1"/>
    <col min="9476" max="9476" width="12.6640625" style="2" customWidth="1"/>
    <col min="9477" max="9728" width="9.109375" style="2"/>
    <col min="9729" max="9729" width="5.109375" style="2" customWidth="1"/>
    <col min="9730" max="9730" width="46.109375" style="2" customWidth="1"/>
    <col min="9731" max="9731" width="37.5546875" style="2" customWidth="1"/>
    <col min="9732" max="9732" width="12.6640625" style="2" customWidth="1"/>
    <col min="9733" max="9984" width="9.109375" style="2"/>
    <col min="9985" max="9985" width="5.109375" style="2" customWidth="1"/>
    <col min="9986" max="9986" width="46.109375" style="2" customWidth="1"/>
    <col min="9987" max="9987" width="37.5546875" style="2" customWidth="1"/>
    <col min="9988" max="9988" width="12.6640625" style="2" customWidth="1"/>
    <col min="9989" max="10240" width="9.109375" style="2"/>
    <col min="10241" max="10241" width="5.109375" style="2" customWidth="1"/>
    <col min="10242" max="10242" width="46.109375" style="2" customWidth="1"/>
    <col min="10243" max="10243" width="37.5546875" style="2" customWidth="1"/>
    <col min="10244" max="10244" width="12.6640625" style="2" customWidth="1"/>
    <col min="10245" max="10496" width="9.109375" style="2"/>
    <col min="10497" max="10497" width="5.109375" style="2" customWidth="1"/>
    <col min="10498" max="10498" width="46.109375" style="2" customWidth="1"/>
    <col min="10499" max="10499" width="37.5546875" style="2" customWidth="1"/>
    <col min="10500" max="10500" width="12.6640625" style="2" customWidth="1"/>
    <col min="10501" max="10752" width="9.109375" style="2"/>
    <col min="10753" max="10753" width="5.109375" style="2" customWidth="1"/>
    <col min="10754" max="10754" width="46.109375" style="2" customWidth="1"/>
    <col min="10755" max="10755" width="37.5546875" style="2" customWidth="1"/>
    <col min="10756" max="10756" width="12.6640625" style="2" customWidth="1"/>
    <col min="10757" max="11008" width="9.109375" style="2"/>
    <col min="11009" max="11009" width="5.109375" style="2" customWidth="1"/>
    <col min="11010" max="11010" width="46.109375" style="2" customWidth="1"/>
    <col min="11011" max="11011" width="37.5546875" style="2" customWidth="1"/>
    <col min="11012" max="11012" width="12.6640625" style="2" customWidth="1"/>
    <col min="11013" max="11264" width="9.109375" style="2"/>
    <col min="11265" max="11265" width="5.109375" style="2" customWidth="1"/>
    <col min="11266" max="11266" width="46.109375" style="2" customWidth="1"/>
    <col min="11267" max="11267" width="37.5546875" style="2" customWidth="1"/>
    <col min="11268" max="11268" width="12.6640625" style="2" customWidth="1"/>
    <col min="11269" max="11520" width="9.109375" style="2"/>
    <col min="11521" max="11521" width="5.109375" style="2" customWidth="1"/>
    <col min="11522" max="11522" width="46.109375" style="2" customWidth="1"/>
    <col min="11523" max="11523" width="37.5546875" style="2" customWidth="1"/>
    <col min="11524" max="11524" width="12.6640625" style="2" customWidth="1"/>
    <col min="11525" max="11776" width="9.109375" style="2"/>
    <col min="11777" max="11777" width="5.109375" style="2" customWidth="1"/>
    <col min="11778" max="11778" width="46.109375" style="2" customWidth="1"/>
    <col min="11779" max="11779" width="37.5546875" style="2" customWidth="1"/>
    <col min="11780" max="11780" width="12.6640625" style="2" customWidth="1"/>
    <col min="11781" max="12032" width="9.109375" style="2"/>
    <col min="12033" max="12033" width="5.109375" style="2" customWidth="1"/>
    <col min="12034" max="12034" width="46.109375" style="2" customWidth="1"/>
    <col min="12035" max="12035" width="37.5546875" style="2" customWidth="1"/>
    <col min="12036" max="12036" width="12.6640625" style="2" customWidth="1"/>
    <col min="12037" max="12288" width="9.109375" style="2"/>
    <col min="12289" max="12289" width="5.109375" style="2" customWidth="1"/>
    <col min="12290" max="12290" width="46.109375" style="2" customWidth="1"/>
    <col min="12291" max="12291" width="37.5546875" style="2" customWidth="1"/>
    <col min="12292" max="12292" width="12.6640625" style="2" customWidth="1"/>
    <col min="12293" max="12544" width="9.109375" style="2"/>
    <col min="12545" max="12545" width="5.109375" style="2" customWidth="1"/>
    <col min="12546" max="12546" width="46.109375" style="2" customWidth="1"/>
    <col min="12547" max="12547" width="37.5546875" style="2" customWidth="1"/>
    <col min="12548" max="12548" width="12.6640625" style="2" customWidth="1"/>
    <col min="12549" max="12800" width="9.109375" style="2"/>
    <col min="12801" max="12801" width="5.109375" style="2" customWidth="1"/>
    <col min="12802" max="12802" width="46.109375" style="2" customWidth="1"/>
    <col min="12803" max="12803" width="37.5546875" style="2" customWidth="1"/>
    <col min="12804" max="12804" width="12.6640625" style="2" customWidth="1"/>
    <col min="12805" max="13056" width="9.109375" style="2"/>
    <col min="13057" max="13057" width="5.109375" style="2" customWidth="1"/>
    <col min="13058" max="13058" width="46.109375" style="2" customWidth="1"/>
    <col min="13059" max="13059" width="37.5546875" style="2" customWidth="1"/>
    <col min="13060" max="13060" width="12.6640625" style="2" customWidth="1"/>
    <col min="13061" max="13312" width="9.109375" style="2"/>
    <col min="13313" max="13313" width="5.109375" style="2" customWidth="1"/>
    <col min="13314" max="13314" width="46.109375" style="2" customWidth="1"/>
    <col min="13315" max="13315" width="37.5546875" style="2" customWidth="1"/>
    <col min="13316" max="13316" width="12.6640625" style="2" customWidth="1"/>
    <col min="13317" max="13568" width="9.109375" style="2"/>
    <col min="13569" max="13569" width="5.109375" style="2" customWidth="1"/>
    <col min="13570" max="13570" width="46.109375" style="2" customWidth="1"/>
    <col min="13571" max="13571" width="37.5546875" style="2" customWidth="1"/>
    <col min="13572" max="13572" width="12.6640625" style="2" customWidth="1"/>
    <col min="13573" max="13824" width="9.109375" style="2"/>
    <col min="13825" max="13825" width="5.109375" style="2" customWidth="1"/>
    <col min="13826" max="13826" width="46.109375" style="2" customWidth="1"/>
    <col min="13827" max="13827" width="37.5546875" style="2" customWidth="1"/>
    <col min="13828" max="13828" width="12.6640625" style="2" customWidth="1"/>
    <col min="13829" max="14080" width="9.109375" style="2"/>
    <col min="14081" max="14081" width="5.109375" style="2" customWidth="1"/>
    <col min="14082" max="14082" width="46.109375" style="2" customWidth="1"/>
    <col min="14083" max="14083" width="37.5546875" style="2" customWidth="1"/>
    <col min="14084" max="14084" width="12.6640625" style="2" customWidth="1"/>
    <col min="14085" max="14336" width="9.109375" style="2"/>
    <col min="14337" max="14337" width="5.109375" style="2" customWidth="1"/>
    <col min="14338" max="14338" width="46.109375" style="2" customWidth="1"/>
    <col min="14339" max="14339" width="37.5546875" style="2" customWidth="1"/>
    <col min="14340" max="14340" width="12.6640625" style="2" customWidth="1"/>
    <col min="14341" max="14592" width="9.109375" style="2"/>
    <col min="14593" max="14593" width="5.109375" style="2" customWidth="1"/>
    <col min="14594" max="14594" width="46.109375" style="2" customWidth="1"/>
    <col min="14595" max="14595" width="37.5546875" style="2" customWidth="1"/>
    <col min="14596" max="14596" width="12.6640625" style="2" customWidth="1"/>
    <col min="14597" max="14848" width="9.109375" style="2"/>
    <col min="14849" max="14849" width="5.109375" style="2" customWidth="1"/>
    <col min="14850" max="14850" width="46.109375" style="2" customWidth="1"/>
    <col min="14851" max="14851" width="37.5546875" style="2" customWidth="1"/>
    <col min="14852" max="14852" width="12.6640625" style="2" customWidth="1"/>
    <col min="14853" max="15104" width="9.109375" style="2"/>
    <col min="15105" max="15105" width="5.109375" style="2" customWidth="1"/>
    <col min="15106" max="15106" width="46.109375" style="2" customWidth="1"/>
    <col min="15107" max="15107" width="37.5546875" style="2" customWidth="1"/>
    <col min="15108" max="15108" width="12.6640625" style="2" customWidth="1"/>
    <col min="15109" max="15360" width="9.109375" style="2"/>
    <col min="15361" max="15361" width="5.109375" style="2" customWidth="1"/>
    <col min="15362" max="15362" width="46.109375" style="2" customWidth="1"/>
    <col min="15363" max="15363" width="37.5546875" style="2" customWidth="1"/>
    <col min="15364" max="15364" width="12.6640625" style="2" customWidth="1"/>
    <col min="15365" max="15616" width="9.109375" style="2"/>
    <col min="15617" max="15617" width="5.109375" style="2" customWidth="1"/>
    <col min="15618" max="15618" width="46.109375" style="2" customWidth="1"/>
    <col min="15619" max="15619" width="37.5546875" style="2" customWidth="1"/>
    <col min="15620" max="15620" width="12.6640625" style="2" customWidth="1"/>
    <col min="15621" max="15872" width="9.109375" style="2"/>
    <col min="15873" max="15873" width="5.109375" style="2" customWidth="1"/>
    <col min="15874" max="15874" width="46.109375" style="2" customWidth="1"/>
    <col min="15875" max="15875" width="37.5546875" style="2" customWidth="1"/>
    <col min="15876" max="15876" width="12.6640625" style="2" customWidth="1"/>
    <col min="15877" max="16128" width="9.109375" style="2"/>
    <col min="16129" max="16129" width="5.109375" style="2" customWidth="1"/>
    <col min="16130" max="16130" width="46.109375" style="2" customWidth="1"/>
    <col min="16131" max="16131" width="37.5546875" style="2" customWidth="1"/>
    <col min="16132" max="16132" width="12.6640625" style="2" customWidth="1"/>
    <col min="16133" max="16384" width="9.109375" style="2"/>
  </cols>
  <sheetData>
    <row r="1" spans="1:4" s="1" customFormat="1" ht="39.75" customHeight="1" x14ac:dyDescent="0.3">
      <c r="A1" s="63"/>
      <c r="B1" s="63"/>
      <c r="C1" s="64" t="s">
        <v>0</v>
      </c>
      <c r="D1" s="64"/>
    </row>
    <row r="2" spans="1:4" ht="66.75" customHeight="1" x14ac:dyDescent="0.25">
      <c r="A2" s="65"/>
      <c r="B2" s="65"/>
      <c r="C2" s="70" t="s">
        <v>54</v>
      </c>
      <c r="D2" s="70"/>
    </row>
    <row r="3" spans="1:4" x14ac:dyDescent="0.3">
      <c r="A3" s="3"/>
      <c r="B3" s="3"/>
    </row>
    <row r="4" spans="1:4" x14ac:dyDescent="0.3">
      <c r="A4" s="44"/>
      <c r="B4" s="44"/>
      <c r="C4" s="71" t="s">
        <v>55</v>
      </c>
      <c r="D4" s="71"/>
    </row>
    <row r="5" spans="1:4" x14ac:dyDescent="0.3">
      <c r="A5" s="43"/>
      <c r="B5" s="43"/>
      <c r="C5" s="43" t="s">
        <v>3</v>
      </c>
      <c r="D5" s="43"/>
    </row>
    <row r="6" spans="1:4" ht="51.75" customHeight="1" x14ac:dyDescent="0.3"/>
    <row r="8" spans="1:4" ht="67.5" customHeight="1" x14ac:dyDescent="0.25">
      <c r="A8" s="57" t="s">
        <v>56</v>
      </c>
      <c r="B8" s="57"/>
      <c r="C8" s="57"/>
      <c r="D8" s="57"/>
    </row>
    <row r="9" spans="1:4" ht="33.75" customHeight="1" thickBot="1" x14ac:dyDescent="0.3">
      <c r="A9" s="58" t="s">
        <v>79</v>
      </c>
      <c r="B9" s="58"/>
      <c r="C9" s="58"/>
      <c r="D9" s="58"/>
    </row>
    <row r="10" spans="1:4" ht="16.2" thickBot="1" x14ac:dyDescent="0.3">
      <c r="A10" s="8" t="s">
        <v>5</v>
      </c>
      <c r="B10" s="59" t="s">
        <v>6</v>
      </c>
      <c r="C10" s="60"/>
      <c r="D10" s="9" t="s">
        <v>7</v>
      </c>
    </row>
    <row r="11" spans="1:4" x14ac:dyDescent="0.25">
      <c r="A11" s="10">
        <v>1</v>
      </c>
      <c r="B11" s="61" t="s">
        <v>8</v>
      </c>
      <c r="C11" s="62"/>
      <c r="D11" s="11">
        <v>48.15</v>
      </c>
    </row>
    <row r="12" spans="1:4" x14ac:dyDescent="0.25">
      <c r="A12" s="15">
        <v>2</v>
      </c>
      <c r="B12" s="49" t="s">
        <v>9</v>
      </c>
      <c r="C12" s="55"/>
      <c r="D12" s="12">
        <v>8.86</v>
      </c>
    </row>
    <row r="13" spans="1:4" x14ac:dyDescent="0.25">
      <c r="A13" s="15">
        <v>3</v>
      </c>
      <c r="B13" s="49" t="s">
        <v>35</v>
      </c>
      <c r="C13" s="55"/>
      <c r="D13" s="12">
        <v>54.61</v>
      </c>
    </row>
    <row r="14" spans="1:4" x14ac:dyDescent="0.25">
      <c r="A14" s="15">
        <v>4</v>
      </c>
      <c r="B14" s="49" t="s">
        <v>11</v>
      </c>
      <c r="C14" s="50"/>
      <c r="D14" s="12">
        <v>141.61000000000001</v>
      </c>
    </row>
    <row r="15" spans="1:4" x14ac:dyDescent="0.25">
      <c r="A15" s="15">
        <v>5</v>
      </c>
      <c r="B15" s="49" t="s">
        <v>12</v>
      </c>
      <c r="C15" s="50"/>
      <c r="D15" s="12">
        <v>23.86</v>
      </c>
    </row>
    <row r="16" spans="1:4" x14ac:dyDescent="0.25">
      <c r="A16" s="15">
        <v>6</v>
      </c>
      <c r="B16" s="49" t="s">
        <v>13</v>
      </c>
      <c r="C16" s="50"/>
      <c r="D16" s="12">
        <v>36.4</v>
      </c>
    </row>
    <row r="17" spans="1:4" x14ac:dyDescent="0.25">
      <c r="A17" s="15">
        <v>7</v>
      </c>
      <c r="B17" s="49" t="s">
        <v>14</v>
      </c>
      <c r="C17" s="50"/>
      <c r="D17" s="12">
        <v>10.26</v>
      </c>
    </row>
    <row r="18" spans="1:4" x14ac:dyDescent="0.25">
      <c r="A18" s="15">
        <v>8</v>
      </c>
      <c r="B18" s="49" t="s">
        <v>15</v>
      </c>
      <c r="C18" s="50"/>
      <c r="D18" s="12">
        <v>15.69</v>
      </c>
    </row>
    <row r="19" spans="1:4" x14ac:dyDescent="0.25">
      <c r="A19" s="15">
        <v>9</v>
      </c>
      <c r="B19" s="49" t="s">
        <v>16</v>
      </c>
      <c r="C19" s="50"/>
      <c r="D19" s="12">
        <v>0.37</v>
      </c>
    </row>
    <row r="20" spans="1:4" x14ac:dyDescent="0.25">
      <c r="A20" s="15">
        <v>10</v>
      </c>
      <c r="B20" s="47" t="s">
        <v>17</v>
      </c>
      <c r="C20" s="48"/>
      <c r="D20" s="13">
        <f>D11+D12+D13+D14+D15+D16+D17+D18+D19</f>
        <v>339.81</v>
      </c>
    </row>
    <row r="21" spans="1:4" x14ac:dyDescent="0.25">
      <c r="A21" s="15">
        <v>11</v>
      </c>
      <c r="B21" s="47" t="s">
        <v>18</v>
      </c>
      <c r="C21" s="48"/>
      <c r="D21" s="14">
        <v>19.12</v>
      </c>
    </row>
    <row r="22" spans="1:4" x14ac:dyDescent="0.25">
      <c r="A22" s="53">
        <v>12</v>
      </c>
      <c r="B22" s="47" t="s">
        <v>19</v>
      </c>
      <c r="C22" s="48"/>
      <c r="D22" s="14">
        <v>20.53</v>
      </c>
    </row>
    <row r="23" spans="1:4" x14ac:dyDescent="0.25">
      <c r="A23" s="54"/>
      <c r="B23" s="49" t="s">
        <v>20</v>
      </c>
      <c r="C23" s="50"/>
      <c r="D23" s="14">
        <v>0</v>
      </c>
    </row>
    <row r="24" spans="1:4" x14ac:dyDescent="0.25">
      <c r="A24" s="15">
        <v>13</v>
      </c>
      <c r="B24" s="47" t="s">
        <v>21</v>
      </c>
      <c r="C24" s="48"/>
      <c r="D24" s="16">
        <f>D20+D21+D22</f>
        <v>379.46000000000004</v>
      </c>
    </row>
    <row r="25" spans="1:4" x14ac:dyDescent="0.25">
      <c r="A25" s="15">
        <v>14</v>
      </c>
      <c r="B25" s="49" t="s">
        <v>43</v>
      </c>
      <c r="C25" s="50"/>
      <c r="D25" s="17">
        <f>D24*12%</f>
        <v>45.535200000000003</v>
      </c>
    </row>
    <row r="26" spans="1:4" x14ac:dyDescent="0.25">
      <c r="A26" s="15">
        <v>15</v>
      </c>
      <c r="B26" s="47" t="s">
        <v>36</v>
      </c>
      <c r="C26" s="48"/>
      <c r="D26" s="16">
        <f>D24+D25</f>
        <v>424.99520000000007</v>
      </c>
    </row>
    <row r="27" spans="1:4" x14ac:dyDescent="0.25">
      <c r="A27" s="15">
        <v>16</v>
      </c>
      <c r="B27" s="49" t="s">
        <v>24</v>
      </c>
      <c r="C27" s="50"/>
      <c r="D27" s="17">
        <f>ROUND((D26*20%),2)</f>
        <v>85</v>
      </c>
    </row>
    <row r="28" spans="1:4" ht="16.2" thickBot="1" x14ac:dyDescent="0.3">
      <c r="A28" s="18">
        <v>17</v>
      </c>
      <c r="B28" s="51" t="s">
        <v>37</v>
      </c>
      <c r="C28" s="52"/>
      <c r="D28" s="19">
        <f>D26+D27</f>
        <v>509.99520000000007</v>
      </c>
    </row>
    <row r="29" spans="1:4" ht="51.75" customHeight="1" x14ac:dyDescent="0.3">
      <c r="A29" s="3"/>
      <c r="B29" s="3"/>
      <c r="C29" s="3"/>
      <c r="D29" s="3"/>
    </row>
    <row r="30" spans="1:4" x14ac:dyDescent="0.3">
      <c r="A30" s="43" t="s">
        <v>57</v>
      </c>
      <c r="B30" s="43"/>
      <c r="C30" s="43"/>
      <c r="D30" s="43"/>
    </row>
    <row r="31" spans="1:4" x14ac:dyDescent="0.3">
      <c r="A31" s="3"/>
      <c r="B31" s="3"/>
      <c r="C31" s="3"/>
      <c r="D31" s="3"/>
    </row>
    <row r="32" spans="1:4" x14ac:dyDescent="0.3">
      <c r="A32" s="43" t="s">
        <v>39</v>
      </c>
      <c r="B32" s="43"/>
      <c r="C32" s="43"/>
      <c r="D32" s="43"/>
    </row>
    <row r="33" spans="1:4" x14ac:dyDescent="0.3">
      <c r="A33" s="44"/>
      <c r="B33" s="44"/>
      <c r="C33" s="45"/>
      <c r="D33" s="45"/>
    </row>
    <row r="34" spans="1:4" x14ac:dyDescent="0.3">
      <c r="A34" s="43" t="s">
        <v>58</v>
      </c>
      <c r="B34" s="43"/>
      <c r="C34" s="3"/>
      <c r="D34" s="3"/>
    </row>
    <row r="35" spans="1:4" x14ac:dyDescent="0.3">
      <c r="A35" s="46"/>
      <c r="B35" s="46"/>
    </row>
  </sheetData>
  <mergeCells count="36">
    <mergeCell ref="A1:B1"/>
    <mergeCell ref="C1:D1"/>
    <mergeCell ref="A2:B2"/>
    <mergeCell ref="C2:D2"/>
    <mergeCell ref="A4:B4"/>
    <mergeCell ref="C4:D4"/>
    <mergeCell ref="B17:C17"/>
    <mergeCell ref="A5:B5"/>
    <mergeCell ref="C5:D5"/>
    <mergeCell ref="A8:D8"/>
    <mergeCell ref="A9:D9"/>
    <mergeCell ref="B10:C10"/>
    <mergeCell ref="B11:C11"/>
    <mergeCell ref="B12:C12"/>
    <mergeCell ref="B13:C13"/>
    <mergeCell ref="B14:C14"/>
    <mergeCell ref="B15:C15"/>
    <mergeCell ref="B16:C16"/>
    <mergeCell ref="A30:D30"/>
    <mergeCell ref="B18:C18"/>
    <mergeCell ref="B19:C19"/>
    <mergeCell ref="B20:C20"/>
    <mergeCell ref="B21:C21"/>
    <mergeCell ref="A22:A23"/>
    <mergeCell ref="B22:C22"/>
    <mergeCell ref="B23:C23"/>
    <mergeCell ref="B24:C24"/>
    <mergeCell ref="B25:C25"/>
    <mergeCell ref="B26:C26"/>
    <mergeCell ref="B27:C27"/>
    <mergeCell ref="B28:C28"/>
    <mergeCell ref="A32:D32"/>
    <mergeCell ref="A33:B33"/>
    <mergeCell ref="C33:D33"/>
    <mergeCell ref="A34:B34"/>
    <mergeCell ref="A35:B3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5"/>
  <sheetViews>
    <sheetView topLeftCell="A7" workbookViewId="0">
      <selection activeCell="E14" sqref="E14"/>
    </sheetView>
  </sheetViews>
  <sheetFormatPr defaultColWidth="9.109375" defaultRowHeight="15.6" x14ac:dyDescent="0.3"/>
  <cols>
    <col min="1" max="1" width="5.109375" style="2" customWidth="1"/>
    <col min="2" max="2" width="46.109375" style="2" customWidth="1"/>
    <col min="3" max="3" width="37.5546875" style="5" customWidth="1"/>
    <col min="4" max="4" width="12.6640625" style="5" customWidth="1"/>
    <col min="5" max="256" width="9.109375" style="2"/>
    <col min="257" max="257" width="5.109375" style="2" customWidth="1"/>
    <col min="258" max="258" width="46.109375" style="2" customWidth="1"/>
    <col min="259" max="259" width="37.5546875" style="2" customWidth="1"/>
    <col min="260" max="260" width="12.6640625" style="2" customWidth="1"/>
    <col min="261" max="512" width="9.109375" style="2"/>
    <col min="513" max="513" width="5.109375" style="2" customWidth="1"/>
    <col min="514" max="514" width="46.109375" style="2" customWidth="1"/>
    <col min="515" max="515" width="37.5546875" style="2" customWidth="1"/>
    <col min="516" max="516" width="12.6640625" style="2" customWidth="1"/>
    <col min="517" max="768" width="9.109375" style="2"/>
    <col min="769" max="769" width="5.109375" style="2" customWidth="1"/>
    <col min="770" max="770" width="46.109375" style="2" customWidth="1"/>
    <col min="771" max="771" width="37.5546875" style="2" customWidth="1"/>
    <col min="772" max="772" width="12.6640625" style="2" customWidth="1"/>
    <col min="773" max="1024" width="9.109375" style="2"/>
    <col min="1025" max="1025" width="5.109375" style="2" customWidth="1"/>
    <col min="1026" max="1026" width="46.109375" style="2" customWidth="1"/>
    <col min="1027" max="1027" width="37.5546875" style="2" customWidth="1"/>
    <col min="1028" max="1028" width="12.6640625" style="2" customWidth="1"/>
    <col min="1029" max="1280" width="9.109375" style="2"/>
    <col min="1281" max="1281" width="5.109375" style="2" customWidth="1"/>
    <col min="1282" max="1282" width="46.109375" style="2" customWidth="1"/>
    <col min="1283" max="1283" width="37.5546875" style="2" customWidth="1"/>
    <col min="1284" max="1284" width="12.6640625" style="2" customWidth="1"/>
    <col min="1285" max="1536" width="9.109375" style="2"/>
    <col min="1537" max="1537" width="5.109375" style="2" customWidth="1"/>
    <col min="1538" max="1538" width="46.109375" style="2" customWidth="1"/>
    <col min="1539" max="1539" width="37.5546875" style="2" customWidth="1"/>
    <col min="1540" max="1540" width="12.6640625" style="2" customWidth="1"/>
    <col min="1541" max="1792" width="9.109375" style="2"/>
    <col min="1793" max="1793" width="5.109375" style="2" customWidth="1"/>
    <col min="1794" max="1794" width="46.109375" style="2" customWidth="1"/>
    <col min="1795" max="1795" width="37.5546875" style="2" customWidth="1"/>
    <col min="1796" max="1796" width="12.6640625" style="2" customWidth="1"/>
    <col min="1797" max="2048" width="9.109375" style="2"/>
    <col min="2049" max="2049" width="5.109375" style="2" customWidth="1"/>
    <col min="2050" max="2050" width="46.109375" style="2" customWidth="1"/>
    <col min="2051" max="2051" width="37.5546875" style="2" customWidth="1"/>
    <col min="2052" max="2052" width="12.6640625" style="2" customWidth="1"/>
    <col min="2053" max="2304" width="9.109375" style="2"/>
    <col min="2305" max="2305" width="5.109375" style="2" customWidth="1"/>
    <col min="2306" max="2306" width="46.109375" style="2" customWidth="1"/>
    <col min="2307" max="2307" width="37.5546875" style="2" customWidth="1"/>
    <col min="2308" max="2308" width="12.6640625" style="2" customWidth="1"/>
    <col min="2309" max="2560" width="9.109375" style="2"/>
    <col min="2561" max="2561" width="5.109375" style="2" customWidth="1"/>
    <col min="2562" max="2562" width="46.109375" style="2" customWidth="1"/>
    <col min="2563" max="2563" width="37.5546875" style="2" customWidth="1"/>
    <col min="2564" max="2564" width="12.6640625" style="2" customWidth="1"/>
    <col min="2565" max="2816" width="9.109375" style="2"/>
    <col min="2817" max="2817" width="5.109375" style="2" customWidth="1"/>
    <col min="2818" max="2818" width="46.109375" style="2" customWidth="1"/>
    <col min="2819" max="2819" width="37.5546875" style="2" customWidth="1"/>
    <col min="2820" max="2820" width="12.6640625" style="2" customWidth="1"/>
    <col min="2821" max="3072" width="9.109375" style="2"/>
    <col min="3073" max="3073" width="5.109375" style="2" customWidth="1"/>
    <col min="3074" max="3074" width="46.109375" style="2" customWidth="1"/>
    <col min="3075" max="3075" width="37.5546875" style="2" customWidth="1"/>
    <col min="3076" max="3076" width="12.6640625" style="2" customWidth="1"/>
    <col min="3077" max="3328" width="9.109375" style="2"/>
    <col min="3329" max="3329" width="5.109375" style="2" customWidth="1"/>
    <col min="3330" max="3330" width="46.109375" style="2" customWidth="1"/>
    <col min="3331" max="3331" width="37.5546875" style="2" customWidth="1"/>
    <col min="3332" max="3332" width="12.6640625" style="2" customWidth="1"/>
    <col min="3333" max="3584" width="9.109375" style="2"/>
    <col min="3585" max="3585" width="5.109375" style="2" customWidth="1"/>
    <col min="3586" max="3586" width="46.109375" style="2" customWidth="1"/>
    <col min="3587" max="3587" width="37.5546875" style="2" customWidth="1"/>
    <col min="3588" max="3588" width="12.6640625" style="2" customWidth="1"/>
    <col min="3589" max="3840" width="9.109375" style="2"/>
    <col min="3841" max="3841" width="5.109375" style="2" customWidth="1"/>
    <col min="3842" max="3842" width="46.109375" style="2" customWidth="1"/>
    <col min="3843" max="3843" width="37.5546875" style="2" customWidth="1"/>
    <col min="3844" max="3844" width="12.6640625" style="2" customWidth="1"/>
    <col min="3845" max="4096" width="9.109375" style="2"/>
    <col min="4097" max="4097" width="5.109375" style="2" customWidth="1"/>
    <col min="4098" max="4098" width="46.109375" style="2" customWidth="1"/>
    <col min="4099" max="4099" width="37.5546875" style="2" customWidth="1"/>
    <col min="4100" max="4100" width="12.6640625" style="2" customWidth="1"/>
    <col min="4101" max="4352" width="9.109375" style="2"/>
    <col min="4353" max="4353" width="5.109375" style="2" customWidth="1"/>
    <col min="4354" max="4354" width="46.109375" style="2" customWidth="1"/>
    <col min="4355" max="4355" width="37.5546875" style="2" customWidth="1"/>
    <col min="4356" max="4356" width="12.6640625" style="2" customWidth="1"/>
    <col min="4357" max="4608" width="9.109375" style="2"/>
    <col min="4609" max="4609" width="5.109375" style="2" customWidth="1"/>
    <col min="4610" max="4610" width="46.109375" style="2" customWidth="1"/>
    <col min="4611" max="4611" width="37.5546875" style="2" customWidth="1"/>
    <col min="4612" max="4612" width="12.6640625" style="2" customWidth="1"/>
    <col min="4613" max="4864" width="9.109375" style="2"/>
    <col min="4865" max="4865" width="5.109375" style="2" customWidth="1"/>
    <col min="4866" max="4866" width="46.109375" style="2" customWidth="1"/>
    <col min="4867" max="4867" width="37.5546875" style="2" customWidth="1"/>
    <col min="4868" max="4868" width="12.6640625" style="2" customWidth="1"/>
    <col min="4869" max="5120" width="9.109375" style="2"/>
    <col min="5121" max="5121" width="5.109375" style="2" customWidth="1"/>
    <col min="5122" max="5122" width="46.109375" style="2" customWidth="1"/>
    <col min="5123" max="5123" width="37.5546875" style="2" customWidth="1"/>
    <col min="5124" max="5124" width="12.6640625" style="2" customWidth="1"/>
    <col min="5125" max="5376" width="9.109375" style="2"/>
    <col min="5377" max="5377" width="5.109375" style="2" customWidth="1"/>
    <col min="5378" max="5378" width="46.109375" style="2" customWidth="1"/>
    <col min="5379" max="5379" width="37.5546875" style="2" customWidth="1"/>
    <col min="5380" max="5380" width="12.6640625" style="2" customWidth="1"/>
    <col min="5381" max="5632" width="9.109375" style="2"/>
    <col min="5633" max="5633" width="5.109375" style="2" customWidth="1"/>
    <col min="5634" max="5634" width="46.109375" style="2" customWidth="1"/>
    <col min="5635" max="5635" width="37.5546875" style="2" customWidth="1"/>
    <col min="5636" max="5636" width="12.6640625" style="2" customWidth="1"/>
    <col min="5637" max="5888" width="9.109375" style="2"/>
    <col min="5889" max="5889" width="5.109375" style="2" customWidth="1"/>
    <col min="5890" max="5890" width="46.109375" style="2" customWidth="1"/>
    <col min="5891" max="5891" width="37.5546875" style="2" customWidth="1"/>
    <col min="5892" max="5892" width="12.6640625" style="2" customWidth="1"/>
    <col min="5893" max="6144" width="9.109375" style="2"/>
    <col min="6145" max="6145" width="5.109375" style="2" customWidth="1"/>
    <col min="6146" max="6146" width="46.109375" style="2" customWidth="1"/>
    <col min="6147" max="6147" width="37.5546875" style="2" customWidth="1"/>
    <col min="6148" max="6148" width="12.6640625" style="2" customWidth="1"/>
    <col min="6149" max="6400" width="9.109375" style="2"/>
    <col min="6401" max="6401" width="5.109375" style="2" customWidth="1"/>
    <col min="6402" max="6402" width="46.109375" style="2" customWidth="1"/>
    <col min="6403" max="6403" width="37.5546875" style="2" customWidth="1"/>
    <col min="6404" max="6404" width="12.6640625" style="2" customWidth="1"/>
    <col min="6405" max="6656" width="9.109375" style="2"/>
    <col min="6657" max="6657" width="5.109375" style="2" customWidth="1"/>
    <col min="6658" max="6658" width="46.109375" style="2" customWidth="1"/>
    <col min="6659" max="6659" width="37.5546875" style="2" customWidth="1"/>
    <col min="6660" max="6660" width="12.6640625" style="2" customWidth="1"/>
    <col min="6661" max="6912" width="9.109375" style="2"/>
    <col min="6913" max="6913" width="5.109375" style="2" customWidth="1"/>
    <col min="6914" max="6914" width="46.109375" style="2" customWidth="1"/>
    <col min="6915" max="6915" width="37.5546875" style="2" customWidth="1"/>
    <col min="6916" max="6916" width="12.6640625" style="2" customWidth="1"/>
    <col min="6917" max="7168" width="9.109375" style="2"/>
    <col min="7169" max="7169" width="5.109375" style="2" customWidth="1"/>
    <col min="7170" max="7170" width="46.109375" style="2" customWidth="1"/>
    <col min="7171" max="7171" width="37.5546875" style="2" customWidth="1"/>
    <col min="7172" max="7172" width="12.6640625" style="2" customWidth="1"/>
    <col min="7173" max="7424" width="9.109375" style="2"/>
    <col min="7425" max="7425" width="5.109375" style="2" customWidth="1"/>
    <col min="7426" max="7426" width="46.109375" style="2" customWidth="1"/>
    <col min="7427" max="7427" width="37.5546875" style="2" customWidth="1"/>
    <col min="7428" max="7428" width="12.6640625" style="2" customWidth="1"/>
    <col min="7429" max="7680" width="9.109375" style="2"/>
    <col min="7681" max="7681" width="5.109375" style="2" customWidth="1"/>
    <col min="7682" max="7682" width="46.109375" style="2" customWidth="1"/>
    <col min="7683" max="7683" width="37.5546875" style="2" customWidth="1"/>
    <col min="7684" max="7684" width="12.6640625" style="2" customWidth="1"/>
    <col min="7685" max="7936" width="9.109375" style="2"/>
    <col min="7937" max="7937" width="5.109375" style="2" customWidth="1"/>
    <col min="7938" max="7938" width="46.109375" style="2" customWidth="1"/>
    <col min="7939" max="7939" width="37.5546875" style="2" customWidth="1"/>
    <col min="7940" max="7940" width="12.6640625" style="2" customWidth="1"/>
    <col min="7941" max="8192" width="9.109375" style="2"/>
    <col min="8193" max="8193" width="5.109375" style="2" customWidth="1"/>
    <col min="8194" max="8194" width="46.109375" style="2" customWidth="1"/>
    <col min="8195" max="8195" width="37.5546875" style="2" customWidth="1"/>
    <col min="8196" max="8196" width="12.6640625" style="2" customWidth="1"/>
    <col min="8197" max="8448" width="9.109375" style="2"/>
    <col min="8449" max="8449" width="5.109375" style="2" customWidth="1"/>
    <col min="8450" max="8450" width="46.109375" style="2" customWidth="1"/>
    <col min="8451" max="8451" width="37.5546875" style="2" customWidth="1"/>
    <col min="8452" max="8452" width="12.6640625" style="2" customWidth="1"/>
    <col min="8453" max="8704" width="9.109375" style="2"/>
    <col min="8705" max="8705" width="5.109375" style="2" customWidth="1"/>
    <col min="8706" max="8706" width="46.109375" style="2" customWidth="1"/>
    <col min="8707" max="8707" width="37.5546875" style="2" customWidth="1"/>
    <col min="8708" max="8708" width="12.6640625" style="2" customWidth="1"/>
    <col min="8709" max="8960" width="9.109375" style="2"/>
    <col min="8961" max="8961" width="5.109375" style="2" customWidth="1"/>
    <col min="8962" max="8962" width="46.109375" style="2" customWidth="1"/>
    <col min="8963" max="8963" width="37.5546875" style="2" customWidth="1"/>
    <col min="8964" max="8964" width="12.6640625" style="2" customWidth="1"/>
    <col min="8965" max="9216" width="9.109375" style="2"/>
    <col min="9217" max="9217" width="5.109375" style="2" customWidth="1"/>
    <col min="9218" max="9218" width="46.109375" style="2" customWidth="1"/>
    <col min="9219" max="9219" width="37.5546875" style="2" customWidth="1"/>
    <col min="9220" max="9220" width="12.6640625" style="2" customWidth="1"/>
    <col min="9221" max="9472" width="9.109375" style="2"/>
    <col min="9473" max="9473" width="5.109375" style="2" customWidth="1"/>
    <col min="9474" max="9474" width="46.109375" style="2" customWidth="1"/>
    <col min="9475" max="9475" width="37.5546875" style="2" customWidth="1"/>
    <col min="9476" max="9476" width="12.6640625" style="2" customWidth="1"/>
    <col min="9477" max="9728" width="9.109375" style="2"/>
    <col min="9729" max="9729" width="5.109375" style="2" customWidth="1"/>
    <col min="9730" max="9730" width="46.109375" style="2" customWidth="1"/>
    <col min="9731" max="9731" width="37.5546875" style="2" customWidth="1"/>
    <col min="9732" max="9732" width="12.6640625" style="2" customWidth="1"/>
    <col min="9733" max="9984" width="9.109375" style="2"/>
    <col min="9985" max="9985" width="5.109375" style="2" customWidth="1"/>
    <col min="9986" max="9986" width="46.109375" style="2" customWidth="1"/>
    <col min="9987" max="9987" width="37.5546875" style="2" customWidth="1"/>
    <col min="9988" max="9988" width="12.6640625" style="2" customWidth="1"/>
    <col min="9989" max="10240" width="9.109375" style="2"/>
    <col min="10241" max="10241" width="5.109375" style="2" customWidth="1"/>
    <col min="10242" max="10242" width="46.109375" style="2" customWidth="1"/>
    <col min="10243" max="10243" width="37.5546875" style="2" customWidth="1"/>
    <col min="10244" max="10244" width="12.6640625" style="2" customWidth="1"/>
    <col min="10245" max="10496" width="9.109375" style="2"/>
    <col min="10497" max="10497" width="5.109375" style="2" customWidth="1"/>
    <col min="10498" max="10498" width="46.109375" style="2" customWidth="1"/>
    <col min="10499" max="10499" width="37.5546875" style="2" customWidth="1"/>
    <col min="10500" max="10500" width="12.6640625" style="2" customWidth="1"/>
    <col min="10501" max="10752" width="9.109375" style="2"/>
    <col min="10753" max="10753" width="5.109375" style="2" customWidth="1"/>
    <col min="10754" max="10754" width="46.109375" style="2" customWidth="1"/>
    <col min="10755" max="10755" width="37.5546875" style="2" customWidth="1"/>
    <col min="10756" max="10756" width="12.6640625" style="2" customWidth="1"/>
    <col min="10757" max="11008" width="9.109375" style="2"/>
    <col min="11009" max="11009" width="5.109375" style="2" customWidth="1"/>
    <col min="11010" max="11010" width="46.109375" style="2" customWidth="1"/>
    <col min="11011" max="11011" width="37.5546875" style="2" customWidth="1"/>
    <col min="11012" max="11012" width="12.6640625" style="2" customWidth="1"/>
    <col min="11013" max="11264" width="9.109375" style="2"/>
    <col min="11265" max="11265" width="5.109375" style="2" customWidth="1"/>
    <col min="11266" max="11266" width="46.109375" style="2" customWidth="1"/>
    <col min="11267" max="11267" width="37.5546875" style="2" customWidth="1"/>
    <col min="11268" max="11268" width="12.6640625" style="2" customWidth="1"/>
    <col min="11269" max="11520" width="9.109375" style="2"/>
    <col min="11521" max="11521" width="5.109375" style="2" customWidth="1"/>
    <col min="11522" max="11522" width="46.109375" style="2" customWidth="1"/>
    <col min="11523" max="11523" width="37.5546875" style="2" customWidth="1"/>
    <col min="11524" max="11524" width="12.6640625" style="2" customWidth="1"/>
    <col min="11525" max="11776" width="9.109375" style="2"/>
    <col min="11777" max="11777" width="5.109375" style="2" customWidth="1"/>
    <col min="11778" max="11778" width="46.109375" style="2" customWidth="1"/>
    <col min="11779" max="11779" width="37.5546875" style="2" customWidth="1"/>
    <col min="11780" max="11780" width="12.6640625" style="2" customWidth="1"/>
    <col min="11781" max="12032" width="9.109375" style="2"/>
    <col min="12033" max="12033" width="5.109375" style="2" customWidth="1"/>
    <col min="12034" max="12034" width="46.109375" style="2" customWidth="1"/>
    <col min="12035" max="12035" width="37.5546875" style="2" customWidth="1"/>
    <col min="12036" max="12036" width="12.6640625" style="2" customWidth="1"/>
    <col min="12037" max="12288" width="9.109375" style="2"/>
    <col min="12289" max="12289" width="5.109375" style="2" customWidth="1"/>
    <col min="12290" max="12290" width="46.109375" style="2" customWidth="1"/>
    <col min="12291" max="12291" width="37.5546875" style="2" customWidth="1"/>
    <col min="12292" max="12292" width="12.6640625" style="2" customWidth="1"/>
    <col min="12293" max="12544" width="9.109375" style="2"/>
    <col min="12545" max="12545" width="5.109375" style="2" customWidth="1"/>
    <col min="12546" max="12546" width="46.109375" style="2" customWidth="1"/>
    <col min="12547" max="12547" width="37.5546875" style="2" customWidth="1"/>
    <col min="12548" max="12548" width="12.6640625" style="2" customWidth="1"/>
    <col min="12549" max="12800" width="9.109375" style="2"/>
    <col min="12801" max="12801" width="5.109375" style="2" customWidth="1"/>
    <col min="12802" max="12802" width="46.109375" style="2" customWidth="1"/>
    <col min="12803" max="12803" width="37.5546875" style="2" customWidth="1"/>
    <col min="12804" max="12804" width="12.6640625" style="2" customWidth="1"/>
    <col min="12805" max="13056" width="9.109375" style="2"/>
    <col min="13057" max="13057" width="5.109375" style="2" customWidth="1"/>
    <col min="13058" max="13058" width="46.109375" style="2" customWidth="1"/>
    <col min="13059" max="13059" width="37.5546875" style="2" customWidth="1"/>
    <col min="13060" max="13060" width="12.6640625" style="2" customWidth="1"/>
    <col min="13061" max="13312" width="9.109375" style="2"/>
    <col min="13313" max="13313" width="5.109375" style="2" customWidth="1"/>
    <col min="13314" max="13314" width="46.109375" style="2" customWidth="1"/>
    <col min="13315" max="13315" width="37.5546875" style="2" customWidth="1"/>
    <col min="13316" max="13316" width="12.6640625" style="2" customWidth="1"/>
    <col min="13317" max="13568" width="9.109375" style="2"/>
    <col min="13569" max="13569" width="5.109375" style="2" customWidth="1"/>
    <col min="13570" max="13570" width="46.109375" style="2" customWidth="1"/>
    <col min="13571" max="13571" width="37.5546875" style="2" customWidth="1"/>
    <col min="13572" max="13572" width="12.6640625" style="2" customWidth="1"/>
    <col min="13573" max="13824" width="9.109375" style="2"/>
    <col min="13825" max="13825" width="5.109375" style="2" customWidth="1"/>
    <col min="13826" max="13826" width="46.109375" style="2" customWidth="1"/>
    <col min="13827" max="13827" width="37.5546875" style="2" customWidth="1"/>
    <col min="13828" max="13828" width="12.6640625" style="2" customWidth="1"/>
    <col min="13829" max="14080" width="9.109375" style="2"/>
    <col min="14081" max="14081" width="5.109375" style="2" customWidth="1"/>
    <col min="14082" max="14082" width="46.109375" style="2" customWidth="1"/>
    <col min="14083" max="14083" width="37.5546875" style="2" customWidth="1"/>
    <col min="14084" max="14084" width="12.6640625" style="2" customWidth="1"/>
    <col min="14085" max="14336" width="9.109375" style="2"/>
    <col min="14337" max="14337" width="5.109375" style="2" customWidth="1"/>
    <col min="14338" max="14338" width="46.109375" style="2" customWidth="1"/>
    <col min="14339" max="14339" width="37.5546875" style="2" customWidth="1"/>
    <col min="14340" max="14340" width="12.6640625" style="2" customWidth="1"/>
    <col min="14341" max="14592" width="9.109375" style="2"/>
    <col min="14593" max="14593" width="5.109375" style="2" customWidth="1"/>
    <col min="14594" max="14594" width="46.109375" style="2" customWidth="1"/>
    <col min="14595" max="14595" width="37.5546875" style="2" customWidth="1"/>
    <col min="14596" max="14596" width="12.6640625" style="2" customWidth="1"/>
    <col min="14597" max="14848" width="9.109375" style="2"/>
    <col min="14849" max="14849" width="5.109375" style="2" customWidth="1"/>
    <col min="14850" max="14850" width="46.109375" style="2" customWidth="1"/>
    <col min="14851" max="14851" width="37.5546875" style="2" customWidth="1"/>
    <col min="14852" max="14852" width="12.6640625" style="2" customWidth="1"/>
    <col min="14853" max="15104" width="9.109375" style="2"/>
    <col min="15105" max="15105" width="5.109375" style="2" customWidth="1"/>
    <col min="15106" max="15106" width="46.109375" style="2" customWidth="1"/>
    <col min="15107" max="15107" width="37.5546875" style="2" customWidth="1"/>
    <col min="15108" max="15108" width="12.6640625" style="2" customWidth="1"/>
    <col min="15109" max="15360" width="9.109375" style="2"/>
    <col min="15361" max="15361" width="5.109375" style="2" customWidth="1"/>
    <col min="15362" max="15362" width="46.109375" style="2" customWidth="1"/>
    <col min="15363" max="15363" width="37.5546875" style="2" customWidth="1"/>
    <col min="15364" max="15364" width="12.6640625" style="2" customWidth="1"/>
    <col min="15365" max="15616" width="9.109375" style="2"/>
    <col min="15617" max="15617" width="5.109375" style="2" customWidth="1"/>
    <col min="15618" max="15618" width="46.109375" style="2" customWidth="1"/>
    <col min="15619" max="15619" width="37.5546875" style="2" customWidth="1"/>
    <col min="15620" max="15620" width="12.6640625" style="2" customWidth="1"/>
    <col min="15621" max="15872" width="9.109375" style="2"/>
    <col min="15873" max="15873" width="5.109375" style="2" customWidth="1"/>
    <col min="15874" max="15874" width="46.109375" style="2" customWidth="1"/>
    <col min="15875" max="15875" width="37.5546875" style="2" customWidth="1"/>
    <col min="15876" max="15876" width="12.6640625" style="2" customWidth="1"/>
    <col min="15877" max="16128" width="9.109375" style="2"/>
    <col min="16129" max="16129" width="5.109375" style="2" customWidth="1"/>
    <col min="16130" max="16130" width="46.109375" style="2" customWidth="1"/>
    <col min="16131" max="16131" width="37.5546875" style="2" customWidth="1"/>
    <col min="16132" max="16132" width="12.6640625" style="2" customWidth="1"/>
    <col min="16133" max="16384" width="9.109375" style="2"/>
  </cols>
  <sheetData>
    <row r="1" spans="1:4" s="1" customFormat="1" ht="39.75" customHeight="1" x14ac:dyDescent="0.3">
      <c r="A1" s="63"/>
      <c r="B1" s="63"/>
      <c r="C1" s="64" t="s">
        <v>0</v>
      </c>
      <c r="D1" s="64"/>
    </row>
    <row r="2" spans="1:4" ht="66.75" customHeight="1" x14ac:dyDescent="0.25">
      <c r="A2" s="65"/>
      <c r="B2" s="65"/>
      <c r="C2" s="66" t="s">
        <v>59</v>
      </c>
      <c r="D2" s="66"/>
    </row>
    <row r="3" spans="1:4" x14ac:dyDescent="0.3">
      <c r="A3" s="3"/>
      <c r="B3" s="3"/>
    </row>
    <row r="4" spans="1:4" x14ac:dyDescent="0.3">
      <c r="A4" s="44"/>
      <c r="B4" s="44"/>
      <c r="C4" s="71" t="s">
        <v>2</v>
      </c>
      <c r="D4" s="71"/>
    </row>
    <row r="5" spans="1:4" x14ac:dyDescent="0.3">
      <c r="A5" s="43"/>
      <c r="B5" s="43"/>
      <c r="C5" s="43" t="s">
        <v>52</v>
      </c>
      <c r="D5" s="43"/>
    </row>
    <row r="6" spans="1:4" ht="51.75" customHeight="1" x14ac:dyDescent="0.3"/>
    <row r="8" spans="1:4" ht="67.5" customHeight="1" x14ac:dyDescent="0.25">
      <c r="A8" s="57" t="s">
        <v>60</v>
      </c>
      <c r="B8" s="57"/>
      <c r="C8" s="57"/>
      <c r="D8" s="57"/>
    </row>
    <row r="9" spans="1:4" ht="33.75" customHeight="1" thickBot="1" x14ac:dyDescent="0.3">
      <c r="A9" s="58" t="s">
        <v>78</v>
      </c>
      <c r="B9" s="58"/>
      <c r="C9" s="58"/>
      <c r="D9" s="58"/>
    </row>
    <row r="10" spans="1:4" ht="16.2" thickBot="1" x14ac:dyDescent="0.3">
      <c r="A10" s="8" t="s">
        <v>5</v>
      </c>
      <c r="B10" s="59" t="s">
        <v>6</v>
      </c>
      <c r="C10" s="60"/>
      <c r="D10" s="9" t="s">
        <v>7</v>
      </c>
    </row>
    <row r="11" spans="1:4" x14ac:dyDescent="0.25">
      <c r="A11" s="10">
        <v>1</v>
      </c>
      <c r="B11" s="61" t="s">
        <v>8</v>
      </c>
      <c r="C11" s="62"/>
      <c r="D11" s="11">
        <v>54.67</v>
      </c>
    </row>
    <row r="12" spans="1:4" x14ac:dyDescent="0.25">
      <c r="A12" s="15">
        <v>2</v>
      </c>
      <c r="B12" s="49" t="s">
        <v>9</v>
      </c>
      <c r="C12" s="55"/>
      <c r="D12" s="12">
        <v>14.49</v>
      </c>
    </row>
    <row r="13" spans="1:4" x14ac:dyDescent="0.25">
      <c r="A13" s="15">
        <v>3</v>
      </c>
      <c r="B13" s="49" t="s">
        <v>35</v>
      </c>
      <c r="C13" s="55"/>
      <c r="D13" s="12">
        <v>55.11</v>
      </c>
    </row>
    <row r="14" spans="1:4" x14ac:dyDescent="0.25">
      <c r="A14" s="15">
        <v>4</v>
      </c>
      <c r="B14" s="49" t="s">
        <v>11</v>
      </c>
      <c r="C14" s="50"/>
      <c r="D14" s="12">
        <v>139.82</v>
      </c>
    </row>
    <row r="15" spans="1:4" x14ac:dyDescent="0.25">
      <c r="A15" s="15">
        <v>5</v>
      </c>
      <c r="B15" s="49" t="s">
        <v>12</v>
      </c>
      <c r="C15" s="50"/>
      <c r="D15" s="12">
        <v>41.15</v>
      </c>
    </row>
    <row r="16" spans="1:4" x14ac:dyDescent="0.25">
      <c r="A16" s="15">
        <v>6</v>
      </c>
      <c r="B16" s="49" t="s">
        <v>13</v>
      </c>
      <c r="C16" s="50"/>
      <c r="D16" s="12">
        <v>39.81</v>
      </c>
    </row>
    <row r="17" spans="1:4" x14ac:dyDescent="0.25">
      <c r="A17" s="15">
        <v>7</v>
      </c>
      <c r="B17" s="49" t="s">
        <v>14</v>
      </c>
      <c r="C17" s="50"/>
      <c r="D17" s="12">
        <v>7.82</v>
      </c>
    </row>
    <row r="18" spans="1:4" x14ac:dyDescent="0.25">
      <c r="A18" s="15">
        <v>8</v>
      </c>
      <c r="B18" s="49" t="s">
        <v>15</v>
      </c>
      <c r="C18" s="50"/>
      <c r="D18" s="12">
        <v>8.94</v>
      </c>
    </row>
    <row r="19" spans="1:4" x14ac:dyDescent="0.25">
      <c r="A19" s="15">
        <v>9</v>
      </c>
      <c r="B19" s="49" t="s">
        <v>16</v>
      </c>
      <c r="C19" s="50"/>
      <c r="D19" s="12">
        <v>6.35</v>
      </c>
    </row>
    <row r="20" spans="1:4" x14ac:dyDescent="0.25">
      <c r="A20" s="15">
        <v>10</v>
      </c>
      <c r="B20" s="47" t="s">
        <v>17</v>
      </c>
      <c r="C20" s="48"/>
      <c r="D20" s="13">
        <f>D11+D12+D13+D14+D15+D16+D17+D18+D19</f>
        <v>368.15999999999997</v>
      </c>
    </row>
    <row r="21" spans="1:4" x14ac:dyDescent="0.25">
      <c r="A21" s="15">
        <v>11</v>
      </c>
      <c r="B21" s="47" t="s">
        <v>18</v>
      </c>
      <c r="C21" s="48"/>
      <c r="D21" s="14">
        <v>4.8499999999999996</v>
      </c>
    </row>
    <row r="22" spans="1:4" x14ac:dyDescent="0.25">
      <c r="A22" s="53">
        <v>12</v>
      </c>
      <c r="B22" s="47" t="s">
        <v>19</v>
      </c>
      <c r="C22" s="48"/>
      <c r="D22" s="14">
        <v>6.45</v>
      </c>
    </row>
    <row r="23" spans="1:4" x14ac:dyDescent="0.25">
      <c r="A23" s="54"/>
      <c r="B23" s="49" t="s">
        <v>20</v>
      </c>
      <c r="C23" s="50"/>
      <c r="D23" s="14">
        <v>0</v>
      </c>
    </row>
    <row r="24" spans="1:4" x14ac:dyDescent="0.25">
      <c r="A24" s="15">
        <v>13</v>
      </c>
      <c r="B24" s="47" t="s">
        <v>21</v>
      </c>
      <c r="C24" s="48"/>
      <c r="D24" s="16">
        <f>D20+D21+D22</f>
        <v>379.46</v>
      </c>
    </row>
    <row r="25" spans="1:4" x14ac:dyDescent="0.25">
      <c r="A25" s="15">
        <v>14</v>
      </c>
      <c r="B25" s="49" t="s">
        <v>43</v>
      </c>
      <c r="C25" s="50"/>
      <c r="D25" s="17">
        <f>(D24*12%)</f>
        <v>45.535199999999996</v>
      </c>
    </row>
    <row r="26" spans="1:4" x14ac:dyDescent="0.25">
      <c r="A26" s="15">
        <v>15</v>
      </c>
      <c r="B26" s="47" t="s">
        <v>36</v>
      </c>
      <c r="C26" s="48"/>
      <c r="D26" s="16">
        <f>D24+D25</f>
        <v>424.99519999999995</v>
      </c>
    </row>
    <row r="27" spans="1:4" x14ac:dyDescent="0.25">
      <c r="A27" s="15">
        <v>16</v>
      </c>
      <c r="B27" s="49" t="s">
        <v>24</v>
      </c>
      <c r="C27" s="50"/>
      <c r="D27" s="17">
        <f>D26*20%</f>
        <v>84.999039999999994</v>
      </c>
    </row>
    <row r="28" spans="1:4" ht="16.2" thickBot="1" x14ac:dyDescent="0.3">
      <c r="A28" s="18">
        <v>17</v>
      </c>
      <c r="B28" s="47" t="s">
        <v>36</v>
      </c>
      <c r="C28" s="48"/>
      <c r="D28" s="19">
        <v>510</v>
      </c>
    </row>
    <row r="29" spans="1:4" ht="51.75" customHeight="1" x14ac:dyDescent="0.3">
      <c r="A29" s="3"/>
      <c r="B29" s="3"/>
      <c r="C29" s="3"/>
      <c r="D29" s="3"/>
    </row>
    <row r="30" spans="1:4" x14ac:dyDescent="0.3">
      <c r="A30" s="43" t="s">
        <v>57</v>
      </c>
      <c r="B30" s="43"/>
      <c r="C30" s="43"/>
      <c r="D30" s="43"/>
    </row>
    <row r="31" spans="1:4" x14ac:dyDescent="0.3">
      <c r="A31" s="3"/>
      <c r="B31" s="3"/>
      <c r="C31" s="3"/>
      <c r="D31" s="3"/>
    </row>
    <row r="32" spans="1:4" x14ac:dyDescent="0.3">
      <c r="A32" s="43" t="s">
        <v>39</v>
      </c>
      <c r="B32" s="43"/>
      <c r="C32" s="43"/>
      <c r="D32" s="43"/>
    </row>
    <row r="33" spans="1:4" x14ac:dyDescent="0.3">
      <c r="A33" s="44"/>
      <c r="B33" s="44"/>
      <c r="C33" s="45"/>
      <c r="D33" s="45"/>
    </row>
    <row r="34" spans="1:4" x14ac:dyDescent="0.3">
      <c r="A34" s="43" t="s">
        <v>28</v>
      </c>
      <c r="B34" s="43"/>
      <c r="C34" s="3"/>
      <c r="D34" s="3"/>
    </row>
    <row r="35" spans="1:4" x14ac:dyDescent="0.3">
      <c r="A35" s="46"/>
      <c r="B35" s="46"/>
    </row>
  </sheetData>
  <mergeCells count="36">
    <mergeCell ref="A1:B1"/>
    <mergeCell ref="C1:D1"/>
    <mergeCell ref="A2:B2"/>
    <mergeCell ref="C2:D2"/>
    <mergeCell ref="A4:B4"/>
    <mergeCell ref="C4:D4"/>
    <mergeCell ref="B17:C17"/>
    <mergeCell ref="A5:B5"/>
    <mergeCell ref="C5:D5"/>
    <mergeCell ref="A8:D8"/>
    <mergeCell ref="A9:D9"/>
    <mergeCell ref="B10:C10"/>
    <mergeCell ref="B11:C11"/>
    <mergeCell ref="B12:C12"/>
    <mergeCell ref="B13:C13"/>
    <mergeCell ref="B14:C14"/>
    <mergeCell ref="B15:C15"/>
    <mergeCell ref="B16:C16"/>
    <mergeCell ref="A30:D30"/>
    <mergeCell ref="B18:C18"/>
    <mergeCell ref="B19:C19"/>
    <mergeCell ref="B20:C20"/>
    <mergeCell ref="B21:C21"/>
    <mergeCell ref="A22:A23"/>
    <mergeCell ref="B22:C22"/>
    <mergeCell ref="B23:C23"/>
    <mergeCell ref="B24:C24"/>
    <mergeCell ref="B25:C25"/>
    <mergeCell ref="B26:C26"/>
    <mergeCell ref="B27:C27"/>
    <mergeCell ref="B28:C28"/>
    <mergeCell ref="A32:D32"/>
    <mergeCell ref="A33:B33"/>
    <mergeCell ref="C33:D33"/>
    <mergeCell ref="A34:B34"/>
    <mergeCell ref="A35:B3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5"/>
  <sheetViews>
    <sheetView topLeftCell="A19" workbookViewId="0">
      <selection activeCell="E13" sqref="E13:F13"/>
    </sheetView>
  </sheetViews>
  <sheetFormatPr defaultColWidth="9.109375" defaultRowHeight="15.6" x14ac:dyDescent="0.3"/>
  <cols>
    <col min="1" max="1" width="5.109375" style="2" customWidth="1"/>
    <col min="2" max="2" width="46.109375" style="2" customWidth="1"/>
    <col min="3" max="3" width="37.5546875" style="5" customWidth="1"/>
    <col min="4" max="4" width="12.6640625" style="5" customWidth="1"/>
    <col min="5" max="256" width="9.109375" style="2"/>
    <col min="257" max="257" width="5.109375" style="2" customWidth="1"/>
    <col min="258" max="258" width="46.109375" style="2" customWidth="1"/>
    <col min="259" max="259" width="37.5546875" style="2" customWidth="1"/>
    <col min="260" max="260" width="12.6640625" style="2" customWidth="1"/>
    <col min="261" max="512" width="9.109375" style="2"/>
    <col min="513" max="513" width="5.109375" style="2" customWidth="1"/>
    <col min="514" max="514" width="46.109375" style="2" customWidth="1"/>
    <col min="515" max="515" width="37.5546875" style="2" customWidth="1"/>
    <col min="516" max="516" width="12.6640625" style="2" customWidth="1"/>
    <col min="517" max="768" width="9.109375" style="2"/>
    <col min="769" max="769" width="5.109375" style="2" customWidth="1"/>
    <col min="770" max="770" width="46.109375" style="2" customWidth="1"/>
    <col min="771" max="771" width="37.5546875" style="2" customWidth="1"/>
    <col min="772" max="772" width="12.6640625" style="2" customWidth="1"/>
    <col min="773" max="1024" width="9.109375" style="2"/>
    <col min="1025" max="1025" width="5.109375" style="2" customWidth="1"/>
    <col min="1026" max="1026" width="46.109375" style="2" customWidth="1"/>
    <col min="1027" max="1027" width="37.5546875" style="2" customWidth="1"/>
    <col min="1028" max="1028" width="12.6640625" style="2" customWidth="1"/>
    <col min="1029" max="1280" width="9.109375" style="2"/>
    <col min="1281" max="1281" width="5.109375" style="2" customWidth="1"/>
    <col min="1282" max="1282" width="46.109375" style="2" customWidth="1"/>
    <col min="1283" max="1283" width="37.5546875" style="2" customWidth="1"/>
    <col min="1284" max="1284" width="12.6640625" style="2" customWidth="1"/>
    <col min="1285" max="1536" width="9.109375" style="2"/>
    <col min="1537" max="1537" width="5.109375" style="2" customWidth="1"/>
    <col min="1538" max="1538" width="46.109375" style="2" customWidth="1"/>
    <col min="1539" max="1539" width="37.5546875" style="2" customWidth="1"/>
    <col min="1540" max="1540" width="12.6640625" style="2" customWidth="1"/>
    <col min="1541" max="1792" width="9.109375" style="2"/>
    <col min="1793" max="1793" width="5.109375" style="2" customWidth="1"/>
    <col min="1794" max="1794" width="46.109375" style="2" customWidth="1"/>
    <col min="1795" max="1795" width="37.5546875" style="2" customWidth="1"/>
    <col min="1796" max="1796" width="12.6640625" style="2" customWidth="1"/>
    <col min="1797" max="2048" width="9.109375" style="2"/>
    <col min="2049" max="2049" width="5.109375" style="2" customWidth="1"/>
    <col min="2050" max="2050" width="46.109375" style="2" customWidth="1"/>
    <col min="2051" max="2051" width="37.5546875" style="2" customWidth="1"/>
    <col min="2052" max="2052" width="12.6640625" style="2" customWidth="1"/>
    <col min="2053" max="2304" width="9.109375" style="2"/>
    <col min="2305" max="2305" width="5.109375" style="2" customWidth="1"/>
    <col min="2306" max="2306" width="46.109375" style="2" customWidth="1"/>
    <col min="2307" max="2307" width="37.5546875" style="2" customWidth="1"/>
    <col min="2308" max="2308" width="12.6640625" style="2" customWidth="1"/>
    <col min="2309" max="2560" width="9.109375" style="2"/>
    <col min="2561" max="2561" width="5.109375" style="2" customWidth="1"/>
    <col min="2562" max="2562" width="46.109375" style="2" customWidth="1"/>
    <col min="2563" max="2563" width="37.5546875" style="2" customWidth="1"/>
    <col min="2564" max="2564" width="12.6640625" style="2" customWidth="1"/>
    <col min="2565" max="2816" width="9.109375" style="2"/>
    <col min="2817" max="2817" width="5.109375" style="2" customWidth="1"/>
    <col min="2818" max="2818" width="46.109375" style="2" customWidth="1"/>
    <col min="2819" max="2819" width="37.5546875" style="2" customWidth="1"/>
    <col min="2820" max="2820" width="12.6640625" style="2" customWidth="1"/>
    <col min="2821" max="3072" width="9.109375" style="2"/>
    <col min="3073" max="3073" width="5.109375" style="2" customWidth="1"/>
    <col min="3074" max="3074" width="46.109375" style="2" customWidth="1"/>
    <col min="3075" max="3075" width="37.5546875" style="2" customWidth="1"/>
    <col min="3076" max="3076" width="12.6640625" style="2" customWidth="1"/>
    <col min="3077" max="3328" width="9.109375" style="2"/>
    <col min="3329" max="3329" width="5.109375" style="2" customWidth="1"/>
    <col min="3330" max="3330" width="46.109375" style="2" customWidth="1"/>
    <col min="3331" max="3331" width="37.5546875" style="2" customWidth="1"/>
    <col min="3332" max="3332" width="12.6640625" style="2" customWidth="1"/>
    <col min="3333" max="3584" width="9.109375" style="2"/>
    <col min="3585" max="3585" width="5.109375" style="2" customWidth="1"/>
    <col min="3586" max="3586" width="46.109375" style="2" customWidth="1"/>
    <col min="3587" max="3587" width="37.5546875" style="2" customWidth="1"/>
    <col min="3588" max="3588" width="12.6640625" style="2" customWidth="1"/>
    <col min="3589" max="3840" width="9.109375" style="2"/>
    <col min="3841" max="3841" width="5.109375" style="2" customWidth="1"/>
    <col min="3842" max="3842" width="46.109375" style="2" customWidth="1"/>
    <col min="3843" max="3843" width="37.5546875" style="2" customWidth="1"/>
    <col min="3844" max="3844" width="12.6640625" style="2" customWidth="1"/>
    <col min="3845" max="4096" width="9.109375" style="2"/>
    <col min="4097" max="4097" width="5.109375" style="2" customWidth="1"/>
    <col min="4098" max="4098" width="46.109375" style="2" customWidth="1"/>
    <col min="4099" max="4099" width="37.5546875" style="2" customWidth="1"/>
    <col min="4100" max="4100" width="12.6640625" style="2" customWidth="1"/>
    <col min="4101" max="4352" width="9.109375" style="2"/>
    <col min="4353" max="4353" width="5.109375" style="2" customWidth="1"/>
    <col min="4354" max="4354" width="46.109375" style="2" customWidth="1"/>
    <col min="4355" max="4355" width="37.5546875" style="2" customWidth="1"/>
    <col min="4356" max="4356" width="12.6640625" style="2" customWidth="1"/>
    <col min="4357" max="4608" width="9.109375" style="2"/>
    <col min="4609" max="4609" width="5.109375" style="2" customWidth="1"/>
    <col min="4610" max="4610" width="46.109375" style="2" customWidth="1"/>
    <col min="4611" max="4611" width="37.5546875" style="2" customWidth="1"/>
    <col min="4612" max="4612" width="12.6640625" style="2" customWidth="1"/>
    <col min="4613" max="4864" width="9.109375" style="2"/>
    <col min="4865" max="4865" width="5.109375" style="2" customWidth="1"/>
    <col min="4866" max="4866" width="46.109375" style="2" customWidth="1"/>
    <col min="4867" max="4867" width="37.5546875" style="2" customWidth="1"/>
    <col min="4868" max="4868" width="12.6640625" style="2" customWidth="1"/>
    <col min="4869" max="5120" width="9.109375" style="2"/>
    <col min="5121" max="5121" width="5.109375" style="2" customWidth="1"/>
    <col min="5122" max="5122" width="46.109375" style="2" customWidth="1"/>
    <col min="5123" max="5123" width="37.5546875" style="2" customWidth="1"/>
    <col min="5124" max="5124" width="12.6640625" style="2" customWidth="1"/>
    <col min="5125" max="5376" width="9.109375" style="2"/>
    <col min="5377" max="5377" width="5.109375" style="2" customWidth="1"/>
    <col min="5378" max="5378" width="46.109375" style="2" customWidth="1"/>
    <col min="5379" max="5379" width="37.5546875" style="2" customWidth="1"/>
    <col min="5380" max="5380" width="12.6640625" style="2" customWidth="1"/>
    <col min="5381" max="5632" width="9.109375" style="2"/>
    <col min="5633" max="5633" width="5.109375" style="2" customWidth="1"/>
    <col min="5634" max="5634" width="46.109375" style="2" customWidth="1"/>
    <col min="5635" max="5635" width="37.5546875" style="2" customWidth="1"/>
    <col min="5636" max="5636" width="12.6640625" style="2" customWidth="1"/>
    <col min="5637" max="5888" width="9.109375" style="2"/>
    <col min="5889" max="5889" width="5.109375" style="2" customWidth="1"/>
    <col min="5890" max="5890" width="46.109375" style="2" customWidth="1"/>
    <col min="5891" max="5891" width="37.5546875" style="2" customWidth="1"/>
    <col min="5892" max="5892" width="12.6640625" style="2" customWidth="1"/>
    <col min="5893" max="6144" width="9.109375" style="2"/>
    <col min="6145" max="6145" width="5.109375" style="2" customWidth="1"/>
    <col min="6146" max="6146" width="46.109375" style="2" customWidth="1"/>
    <col min="6147" max="6147" width="37.5546875" style="2" customWidth="1"/>
    <col min="6148" max="6148" width="12.6640625" style="2" customWidth="1"/>
    <col min="6149" max="6400" width="9.109375" style="2"/>
    <col min="6401" max="6401" width="5.109375" style="2" customWidth="1"/>
    <col min="6402" max="6402" width="46.109375" style="2" customWidth="1"/>
    <col min="6403" max="6403" width="37.5546875" style="2" customWidth="1"/>
    <col min="6404" max="6404" width="12.6640625" style="2" customWidth="1"/>
    <col min="6405" max="6656" width="9.109375" style="2"/>
    <col min="6657" max="6657" width="5.109375" style="2" customWidth="1"/>
    <col min="6658" max="6658" width="46.109375" style="2" customWidth="1"/>
    <col min="6659" max="6659" width="37.5546875" style="2" customWidth="1"/>
    <col min="6660" max="6660" width="12.6640625" style="2" customWidth="1"/>
    <col min="6661" max="6912" width="9.109375" style="2"/>
    <col min="6913" max="6913" width="5.109375" style="2" customWidth="1"/>
    <col min="6914" max="6914" width="46.109375" style="2" customWidth="1"/>
    <col min="6915" max="6915" width="37.5546875" style="2" customWidth="1"/>
    <col min="6916" max="6916" width="12.6640625" style="2" customWidth="1"/>
    <col min="6917" max="7168" width="9.109375" style="2"/>
    <col min="7169" max="7169" width="5.109375" style="2" customWidth="1"/>
    <col min="7170" max="7170" width="46.109375" style="2" customWidth="1"/>
    <col min="7171" max="7171" width="37.5546875" style="2" customWidth="1"/>
    <col min="7172" max="7172" width="12.6640625" style="2" customWidth="1"/>
    <col min="7173" max="7424" width="9.109375" style="2"/>
    <col min="7425" max="7425" width="5.109375" style="2" customWidth="1"/>
    <col min="7426" max="7426" width="46.109375" style="2" customWidth="1"/>
    <col min="7427" max="7427" width="37.5546875" style="2" customWidth="1"/>
    <col min="7428" max="7428" width="12.6640625" style="2" customWidth="1"/>
    <col min="7429" max="7680" width="9.109375" style="2"/>
    <col min="7681" max="7681" width="5.109375" style="2" customWidth="1"/>
    <col min="7682" max="7682" width="46.109375" style="2" customWidth="1"/>
    <col min="7683" max="7683" width="37.5546875" style="2" customWidth="1"/>
    <col min="7684" max="7684" width="12.6640625" style="2" customWidth="1"/>
    <col min="7685" max="7936" width="9.109375" style="2"/>
    <col min="7937" max="7937" width="5.109375" style="2" customWidth="1"/>
    <col min="7938" max="7938" width="46.109375" style="2" customWidth="1"/>
    <col min="7939" max="7939" width="37.5546875" style="2" customWidth="1"/>
    <col min="7940" max="7940" width="12.6640625" style="2" customWidth="1"/>
    <col min="7941" max="8192" width="9.109375" style="2"/>
    <col min="8193" max="8193" width="5.109375" style="2" customWidth="1"/>
    <col min="8194" max="8194" width="46.109375" style="2" customWidth="1"/>
    <col min="8195" max="8195" width="37.5546875" style="2" customWidth="1"/>
    <col min="8196" max="8196" width="12.6640625" style="2" customWidth="1"/>
    <col min="8197" max="8448" width="9.109375" style="2"/>
    <col min="8449" max="8449" width="5.109375" style="2" customWidth="1"/>
    <col min="8450" max="8450" width="46.109375" style="2" customWidth="1"/>
    <col min="8451" max="8451" width="37.5546875" style="2" customWidth="1"/>
    <col min="8452" max="8452" width="12.6640625" style="2" customWidth="1"/>
    <col min="8453" max="8704" width="9.109375" style="2"/>
    <col min="8705" max="8705" width="5.109375" style="2" customWidth="1"/>
    <col min="8706" max="8706" width="46.109375" style="2" customWidth="1"/>
    <col min="8707" max="8707" width="37.5546875" style="2" customWidth="1"/>
    <col min="8708" max="8708" width="12.6640625" style="2" customWidth="1"/>
    <col min="8709" max="8960" width="9.109375" style="2"/>
    <col min="8961" max="8961" width="5.109375" style="2" customWidth="1"/>
    <col min="8962" max="8962" width="46.109375" style="2" customWidth="1"/>
    <col min="8963" max="8963" width="37.5546875" style="2" customWidth="1"/>
    <col min="8964" max="8964" width="12.6640625" style="2" customWidth="1"/>
    <col min="8965" max="9216" width="9.109375" style="2"/>
    <col min="9217" max="9217" width="5.109375" style="2" customWidth="1"/>
    <col min="9218" max="9218" width="46.109375" style="2" customWidth="1"/>
    <col min="9219" max="9219" width="37.5546875" style="2" customWidth="1"/>
    <col min="9220" max="9220" width="12.6640625" style="2" customWidth="1"/>
    <col min="9221" max="9472" width="9.109375" style="2"/>
    <col min="9473" max="9473" width="5.109375" style="2" customWidth="1"/>
    <col min="9474" max="9474" width="46.109375" style="2" customWidth="1"/>
    <col min="9475" max="9475" width="37.5546875" style="2" customWidth="1"/>
    <col min="9476" max="9476" width="12.6640625" style="2" customWidth="1"/>
    <col min="9477" max="9728" width="9.109375" style="2"/>
    <col min="9729" max="9729" width="5.109375" style="2" customWidth="1"/>
    <col min="9730" max="9730" width="46.109375" style="2" customWidth="1"/>
    <col min="9731" max="9731" width="37.5546875" style="2" customWidth="1"/>
    <col min="9732" max="9732" width="12.6640625" style="2" customWidth="1"/>
    <col min="9733" max="9984" width="9.109375" style="2"/>
    <col min="9985" max="9985" width="5.109375" style="2" customWidth="1"/>
    <col min="9986" max="9986" width="46.109375" style="2" customWidth="1"/>
    <col min="9987" max="9987" width="37.5546875" style="2" customWidth="1"/>
    <col min="9988" max="9988" width="12.6640625" style="2" customWidth="1"/>
    <col min="9989" max="10240" width="9.109375" style="2"/>
    <col min="10241" max="10241" width="5.109375" style="2" customWidth="1"/>
    <col min="10242" max="10242" width="46.109375" style="2" customWidth="1"/>
    <col min="10243" max="10243" width="37.5546875" style="2" customWidth="1"/>
    <col min="10244" max="10244" width="12.6640625" style="2" customWidth="1"/>
    <col min="10245" max="10496" width="9.109375" style="2"/>
    <col min="10497" max="10497" width="5.109375" style="2" customWidth="1"/>
    <col min="10498" max="10498" width="46.109375" style="2" customWidth="1"/>
    <col min="10499" max="10499" width="37.5546875" style="2" customWidth="1"/>
    <col min="10500" max="10500" width="12.6640625" style="2" customWidth="1"/>
    <col min="10501" max="10752" width="9.109375" style="2"/>
    <col min="10753" max="10753" width="5.109375" style="2" customWidth="1"/>
    <col min="10754" max="10754" width="46.109375" style="2" customWidth="1"/>
    <col min="10755" max="10755" width="37.5546875" style="2" customWidth="1"/>
    <col min="10756" max="10756" width="12.6640625" style="2" customWidth="1"/>
    <col min="10757" max="11008" width="9.109375" style="2"/>
    <col min="11009" max="11009" width="5.109375" style="2" customWidth="1"/>
    <col min="11010" max="11010" width="46.109375" style="2" customWidth="1"/>
    <col min="11011" max="11011" width="37.5546875" style="2" customWidth="1"/>
    <col min="11012" max="11012" width="12.6640625" style="2" customWidth="1"/>
    <col min="11013" max="11264" width="9.109375" style="2"/>
    <col min="11265" max="11265" width="5.109375" style="2" customWidth="1"/>
    <col min="11266" max="11266" width="46.109375" style="2" customWidth="1"/>
    <col min="11267" max="11267" width="37.5546875" style="2" customWidth="1"/>
    <col min="11268" max="11268" width="12.6640625" style="2" customWidth="1"/>
    <col min="11269" max="11520" width="9.109375" style="2"/>
    <col min="11521" max="11521" width="5.109375" style="2" customWidth="1"/>
    <col min="11522" max="11522" width="46.109375" style="2" customWidth="1"/>
    <col min="11523" max="11523" width="37.5546875" style="2" customWidth="1"/>
    <col min="11524" max="11524" width="12.6640625" style="2" customWidth="1"/>
    <col min="11525" max="11776" width="9.109375" style="2"/>
    <col min="11777" max="11777" width="5.109375" style="2" customWidth="1"/>
    <col min="11778" max="11778" width="46.109375" style="2" customWidth="1"/>
    <col min="11779" max="11779" width="37.5546875" style="2" customWidth="1"/>
    <col min="11780" max="11780" width="12.6640625" style="2" customWidth="1"/>
    <col min="11781" max="12032" width="9.109375" style="2"/>
    <col min="12033" max="12033" width="5.109375" style="2" customWidth="1"/>
    <col min="12034" max="12034" width="46.109375" style="2" customWidth="1"/>
    <col min="12035" max="12035" width="37.5546875" style="2" customWidth="1"/>
    <col min="12036" max="12036" width="12.6640625" style="2" customWidth="1"/>
    <col min="12037" max="12288" width="9.109375" style="2"/>
    <col min="12289" max="12289" width="5.109375" style="2" customWidth="1"/>
    <col min="12290" max="12290" width="46.109375" style="2" customWidth="1"/>
    <col min="12291" max="12291" width="37.5546875" style="2" customWidth="1"/>
    <col min="12292" max="12292" width="12.6640625" style="2" customWidth="1"/>
    <col min="12293" max="12544" width="9.109375" style="2"/>
    <col min="12545" max="12545" width="5.109375" style="2" customWidth="1"/>
    <col min="12546" max="12546" width="46.109375" style="2" customWidth="1"/>
    <col min="12547" max="12547" width="37.5546875" style="2" customWidth="1"/>
    <col min="12548" max="12548" width="12.6640625" style="2" customWidth="1"/>
    <col min="12549" max="12800" width="9.109375" style="2"/>
    <col min="12801" max="12801" width="5.109375" style="2" customWidth="1"/>
    <col min="12802" max="12802" width="46.109375" style="2" customWidth="1"/>
    <col min="12803" max="12803" width="37.5546875" style="2" customWidth="1"/>
    <col min="12804" max="12804" width="12.6640625" style="2" customWidth="1"/>
    <col min="12805" max="13056" width="9.109375" style="2"/>
    <col min="13057" max="13057" width="5.109375" style="2" customWidth="1"/>
    <col min="13058" max="13058" width="46.109375" style="2" customWidth="1"/>
    <col min="13059" max="13059" width="37.5546875" style="2" customWidth="1"/>
    <col min="13060" max="13060" width="12.6640625" style="2" customWidth="1"/>
    <col min="13061" max="13312" width="9.109375" style="2"/>
    <col min="13313" max="13313" width="5.109375" style="2" customWidth="1"/>
    <col min="13314" max="13314" width="46.109375" style="2" customWidth="1"/>
    <col min="13315" max="13315" width="37.5546875" style="2" customWidth="1"/>
    <col min="13316" max="13316" width="12.6640625" style="2" customWidth="1"/>
    <col min="13317" max="13568" width="9.109375" style="2"/>
    <col min="13569" max="13569" width="5.109375" style="2" customWidth="1"/>
    <col min="13570" max="13570" width="46.109375" style="2" customWidth="1"/>
    <col min="13571" max="13571" width="37.5546875" style="2" customWidth="1"/>
    <col min="13572" max="13572" width="12.6640625" style="2" customWidth="1"/>
    <col min="13573" max="13824" width="9.109375" style="2"/>
    <col min="13825" max="13825" width="5.109375" style="2" customWidth="1"/>
    <col min="13826" max="13826" width="46.109375" style="2" customWidth="1"/>
    <col min="13827" max="13827" width="37.5546875" style="2" customWidth="1"/>
    <col min="13828" max="13828" width="12.6640625" style="2" customWidth="1"/>
    <col min="13829" max="14080" width="9.109375" style="2"/>
    <col min="14081" max="14081" width="5.109375" style="2" customWidth="1"/>
    <col min="14082" max="14082" width="46.109375" style="2" customWidth="1"/>
    <col min="14083" max="14083" width="37.5546875" style="2" customWidth="1"/>
    <col min="14084" max="14084" width="12.6640625" style="2" customWidth="1"/>
    <col min="14085" max="14336" width="9.109375" style="2"/>
    <col min="14337" max="14337" width="5.109375" style="2" customWidth="1"/>
    <col min="14338" max="14338" width="46.109375" style="2" customWidth="1"/>
    <col min="14339" max="14339" width="37.5546875" style="2" customWidth="1"/>
    <col min="14340" max="14340" width="12.6640625" style="2" customWidth="1"/>
    <col min="14341" max="14592" width="9.109375" style="2"/>
    <col min="14593" max="14593" width="5.109375" style="2" customWidth="1"/>
    <col min="14594" max="14594" width="46.109375" style="2" customWidth="1"/>
    <col min="14595" max="14595" width="37.5546875" style="2" customWidth="1"/>
    <col min="14596" max="14596" width="12.6640625" style="2" customWidth="1"/>
    <col min="14597" max="14848" width="9.109375" style="2"/>
    <col min="14849" max="14849" width="5.109375" style="2" customWidth="1"/>
    <col min="14850" max="14850" width="46.109375" style="2" customWidth="1"/>
    <col min="14851" max="14851" width="37.5546875" style="2" customWidth="1"/>
    <col min="14852" max="14852" width="12.6640625" style="2" customWidth="1"/>
    <col min="14853" max="15104" width="9.109375" style="2"/>
    <col min="15105" max="15105" width="5.109375" style="2" customWidth="1"/>
    <col min="15106" max="15106" width="46.109375" style="2" customWidth="1"/>
    <col min="15107" max="15107" width="37.5546875" style="2" customWidth="1"/>
    <col min="15108" max="15108" width="12.6640625" style="2" customWidth="1"/>
    <col min="15109" max="15360" width="9.109375" style="2"/>
    <col min="15361" max="15361" width="5.109375" style="2" customWidth="1"/>
    <col min="15362" max="15362" width="46.109375" style="2" customWidth="1"/>
    <col min="15363" max="15363" width="37.5546875" style="2" customWidth="1"/>
    <col min="15364" max="15364" width="12.6640625" style="2" customWidth="1"/>
    <col min="15365" max="15616" width="9.109375" style="2"/>
    <col min="15617" max="15617" width="5.109375" style="2" customWidth="1"/>
    <col min="15618" max="15618" width="46.109375" style="2" customWidth="1"/>
    <col min="15619" max="15619" width="37.5546875" style="2" customWidth="1"/>
    <col min="15620" max="15620" width="12.6640625" style="2" customWidth="1"/>
    <col min="15621" max="15872" width="9.109375" style="2"/>
    <col min="15873" max="15873" width="5.109375" style="2" customWidth="1"/>
    <col min="15874" max="15874" width="46.109375" style="2" customWidth="1"/>
    <col min="15875" max="15875" width="37.5546875" style="2" customWidth="1"/>
    <col min="15876" max="15876" width="12.6640625" style="2" customWidth="1"/>
    <col min="15877" max="16128" width="9.109375" style="2"/>
    <col min="16129" max="16129" width="5.109375" style="2" customWidth="1"/>
    <col min="16130" max="16130" width="46.109375" style="2" customWidth="1"/>
    <col min="16131" max="16131" width="37.5546875" style="2" customWidth="1"/>
    <col min="16132" max="16132" width="12.6640625" style="2" customWidth="1"/>
    <col min="16133" max="16384" width="9.109375" style="2"/>
  </cols>
  <sheetData>
    <row r="1" spans="1:4" s="1" customFormat="1" ht="39.75" customHeight="1" x14ac:dyDescent="0.3">
      <c r="A1" s="63"/>
      <c r="B1" s="63"/>
      <c r="C1" s="64" t="s">
        <v>0</v>
      </c>
      <c r="D1" s="64"/>
    </row>
    <row r="2" spans="1:4" ht="66.75" customHeight="1" x14ac:dyDescent="0.25">
      <c r="A2" s="65"/>
      <c r="B2" s="65"/>
      <c r="C2" s="66" t="s">
        <v>61</v>
      </c>
      <c r="D2" s="66"/>
    </row>
    <row r="3" spans="1:4" x14ac:dyDescent="0.3">
      <c r="A3" s="3"/>
      <c r="B3" s="3"/>
    </row>
    <row r="4" spans="1:4" x14ac:dyDescent="0.3">
      <c r="A4" s="44"/>
      <c r="B4" s="44"/>
      <c r="C4" s="71" t="s">
        <v>62</v>
      </c>
      <c r="D4" s="71"/>
    </row>
    <row r="5" spans="1:4" x14ac:dyDescent="0.3">
      <c r="A5" s="43"/>
      <c r="B5" s="43"/>
      <c r="C5" s="43" t="s">
        <v>63</v>
      </c>
      <c r="D5" s="43"/>
    </row>
    <row r="6" spans="1:4" ht="51.75" customHeight="1" x14ac:dyDescent="0.3"/>
    <row r="8" spans="1:4" ht="67.5" customHeight="1" x14ac:dyDescent="0.25">
      <c r="A8" s="57" t="s">
        <v>64</v>
      </c>
      <c r="B8" s="57"/>
      <c r="C8" s="57"/>
      <c r="D8" s="57"/>
    </row>
    <row r="9" spans="1:4" ht="33.75" customHeight="1" thickBot="1" x14ac:dyDescent="0.3">
      <c r="A9" s="58" t="s">
        <v>78</v>
      </c>
      <c r="B9" s="58"/>
      <c r="C9" s="58"/>
      <c r="D9" s="58"/>
    </row>
    <row r="10" spans="1:4" ht="16.2" thickBot="1" x14ac:dyDescent="0.3">
      <c r="A10" s="8" t="s">
        <v>5</v>
      </c>
      <c r="B10" s="59" t="s">
        <v>6</v>
      </c>
      <c r="C10" s="60"/>
      <c r="D10" s="9" t="s">
        <v>7</v>
      </c>
    </row>
    <row r="11" spans="1:4" x14ac:dyDescent="0.25">
      <c r="A11" s="10">
        <v>1</v>
      </c>
      <c r="B11" s="61" t="s">
        <v>8</v>
      </c>
      <c r="C11" s="62"/>
      <c r="D11" s="11">
        <v>45.11</v>
      </c>
    </row>
    <row r="12" spans="1:4" x14ac:dyDescent="0.25">
      <c r="A12" s="15">
        <v>2</v>
      </c>
      <c r="B12" s="49" t="s">
        <v>9</v>
      </c>
      <c r="C12" s="55"/>
      <c r="D12" s="12">
        <v>12.32</v>
      </c>
    </row>
    <row r="13" spans="1:4" x14ac:dyDescent="0.25">
      <c r="A13" s="15">
        <v>3</v>
      </c>
      <c r="B13" s="49" t="s">
        <v>35</v>
      </c>
      <c r="C13" s="55"/>
      <c r="D13" s="12">
        <v>35.619999999999997</v>
      </c>
    </row>
    <row r="14" spans="1:4" x14ac:dyDescent="0.25">
      <c r="A14" s="15">
        <v>4</v>
      </c>
      <c r="B14" s="49" t="s">
        <v>11</v>
      </c>
      <c r="C14" s="50"/>
      <c r="D14" s="12">
        <v>98.65</v>
      </c>
    </row>
    <row r="15" spans="1:4" x14ac:dyDescent="0.25">
      <c r="A15" s="15">
        <v>5</v>
      </c>
      <c r="B15" s="49" t="s">
        <v>12</v>
      </c>
      <c r="C15" s="50"/>
      <c r="D15" s="12">
        <v>23.55</v>
      </c>
    </row>
    <row r="16" spans="1:4" x14ac:dyDescent="0.25">
      <c r="A16" s="15">
        <v>6</v>
      </c>
      <c r="B16" s="49" t="s">
        <v>13</v>
      </c>
      <c r="C16" s="50"/>
      <c r="D16" s="12">
        <v>26.88</v>
      </c>
    </row>
    <row r="17" spans="1:4" x14ac:dyDescent="0.25">
      <c r="A17" s="15">
        <v>7</v>
      </c>
      <c r="B17" s="49" t="s">
        <v>14</v>
      </c>
      <c r="C17" s="50"/>
      <c r="D17" s="12">
        <v>12.46</v>
      </c>
    </row>
    <row r="18" spans="1:4" x14ac:dyDescent="0.25">
      <c r="A18" s="15">
        <v>8</v>
      </c>
      <c r="B18" s="49" t="s">
        <v>15</v>
      </c>
      <c r="C18" s="50"/>
      <c r="D18" s="12">
        <f>SUM([1]розшифровка!AE166)</f>
        <v>9.8916427834291607</v>
      </c>
    </row>
    <row r="19" spans="1:4" x14ac:dyDescent="0.25">
      <c r="A19" s="15">
        <v>9</v>
      </c>
      <c r="B19" s="49" t="s">
        <v>16</v>
      </c>
      <c r="C19" s="50"/>
      <c r="D19" s="12">
        <v>0.12</v>
      </c>
    </row>
    <row r="20" spans="1:4" x14ac:dyDescent="0.25">
      <c r="A20" s="15">
        <v>10</v>
      </c>
      <c r="B20" s="47" t="s">
        <v>17</v>
      </c>
      <c r="C20" s="48"/>
      <c r="D20" s="13">
        <f>D11+D12+D13+D14+D15+D16+D17+D18+D19</f>
        <v>264.60164278342916</v>
      </c>
    </row>
    <row r="21" spans="1:4" x14ac:dyDescent="0.25">
      <c r="A21" s="15">
        <v>11</v>
      </c>
      <c r="B21" s="47" t="s">
        <v>18</v>
      </c>
      <c r="C21" s="48"/>
      <c r="D21" s="14">
        <f>SUM([1]розшифровка!AE182)</f>
        <v>9.3389568941696588</v>
      </c>
    </row>
    <row r="22" spans="1:4" x14ac:dyDescent="0.25">
      <c r="A22" s="53">
        <v>12</v>
      </c>
      <c r="B22" s="47" t="s">
        <v>19</v>
      </c>
      <c r="C22" s="48"/>
      <c r="D22" s="14">
        <v>16.239999999999998</v>
      </c>
    </row>
    <row r="23" spans="1:4" x14ac:dyDescent="0.25">
      <c r="A23" s="54"/>
      <c r="B23" s="49" t="s">
        <v>20</v>
      </c>
      <c r="C23" s="50"/>
      <c r="D23" s="14">
        <v>0</v>
      </c>
    </row>
    <row r="24" spans="1:4" x14ac:dyDescent="0.25">
      <c r="A24" s="15">
        <v>13</v>
      </c>
      <c r="B24" s="47" t="s">
        <v>21</v>
      </c>
      <c r="C24" s="48"/>
      <c r="D24" s="16">
        <f>D20+D21+D22</f>
        <v>290.18059967759882</v>
      </c>
    </row>
    <row r="25" spans="1:4" x14ac:dyDescent="0.25">
      <c r="A25" s="15">
        <v>14</v>
      </c>
      <c r="B25" s="49" t="s">
        <v>43</v>
      </c>
      <c r="C25" s="50"/>
      <c r="D25" s="17">
        <f>D24*12%</f>
        <v>34.821671961311857</v>
      </c>
    </row>
    <row r="26" spans="1:4" x14ac:dyDescent="0.25">
      <c r="A26" s="15">
        <v>15</v>
      </c>
      <c r="B26" s="47" t="s">
        <v>36</v>
      </c>
      <c r="C26" s="48"/>
      <c r="D26" s="16">
        <f>D24+D25</f>
        <v>325.00227163891066</v>
      </c>
    </row>
    <row r="27" spans="1:4" x14ac:dyDescent="0.25">
      <c r="A27" s="15">
        <v>16</v>
      </c>
      <c r="B27" s="49" t="s">
        <v>24</v>
      </c>
      <c r="C27" s="50"/>
      <c r="D27" s="17">
        <f>D26*20%</f>
        <v>65.000454327782137</v>
      </c>
    </row>
    <row r="28" spans="1:4" ht="16.2" thickBot="1" x14ac:dyDescent="0.3">
      <c r="A28" s="18">
        <v>17</v>
      </c>
      <c r="B28" s="47" t="s">
        <v>36</v>
      </c>
      <c r="C28" s="48"/>
      <c r="D28" s="19">
        <f>D26+D27</f>
        <v>390.00272596669276</v>
      </c>
    </row>
    <row r="29" spans="1:4" ht="51.75" customHeight="1" x14ac:dyDescent="0.3">
      <c r="A29" s="3"/>
      <c r="B29" s="3"/>
      <c r="C29" s="3"/>
      <c r="D29" s="3"/>
    </row>
    <row r="30" spans="1:4" x14ac:dyDescent="0.3">
      <c r="A30" s="43" t="s">
        <v>57</v>
      </c>
      <c r="B30" s="43"/>
      <c r="C30" s="43"/>
      <c r="D30" s="43"/>
    </row>
    <row r="31" spans="1:4" x14ac:dyDescent="0.3">
      <c r="A31" s="3"/>
      <c r="B31" s="3"/>
      <c r="C31" s="3"/>
      <c r="D31" s="3"/>
    </row>
    <row r="32" spans="1:4" x14ac:dyDescent="0.3">
      <c r="A32" s="43" t="s">
        <v>39</v>
      </c>
      <c r="B32" s="43"/>
      <c r="C32" s="43"/>
      <c r="D32" s="43"/>
    </row>
    <row r="33" spans="1:4" x14ac:dyDescent="0.3">
      <c r="A33" s="44"/>
      <c r="B33" s="44"/>
      <c r="C33" s="45"/>
      <c r="D33" s="45"/>
    </row>
    <row r="34" spans="1:4" x14ac:dyDescent="0.3">
      <c r="A34" s="43" t="s">
        <v>28</v>
      </c>
      <c r="B34" s="43"/>
      <c r="C34" s="3"/>
      <c r="D34" s="3"/>
    </row>
    <row r="35" spans="1:4" x14ac:dyDescent="0.3">
      <c r="A35" s="46"/>
      <c r="B35" s="46"/>
    </row>
  </sheetData>
  <mergeCells count="36">
    <mergeCell ref="A1:B1"/>
    <mergeCell ref="C1:D1"/>
    <mergeCell ref="A2:B2"/>
    <mergeCell ref="C2:D2"/>
    <mergeCell ref="A4:B4"/>
    <mergeCell ref="C4:D4"/>
    <mergeCell ref="B17:C17"/>
    <mergeCell ref="A5:B5"/>
    <mergeCell ref="C5:D5"/>
    <mergeCell ref="A8:D8"/>
    <mergeCell ref="A9:D9"/>
    <mergeCell ref="B10:C10"/>
    <mergeCell ref="B11:C11"/>
    <mergeCell ref="B12:C12"/>
    <mergeCell ref="B13:C13"/>
    <mergeCell ref="B14:C14"/>
    <mergeCell ref="B15:C15"/>
    <mergeCell ref="B16:C16"/>
    <mergeCell ref="A30:D30"/>
    <mergeCell ref="B18:C18"/>
    <mergeCell ref="B19:C19"/>
    <mergeCell ref="B20:C20"/>
    <mergeCell ref="B21:C21"/>
    <mergeCell ref="A22:A23"/>
    <mergeCell ref="B22:C22"/>
    <mergeCell ref="B23:C23"/>
    <mergeCell ref="B24:C24"/>
    <mergeCell ref="B25:C25"/>
    <mergeCell ref="B26:C26"/>
    <mergeCell ref="B27:C27"/>
    <mergeCell ref="B28:C28"/>
    <mergeCell ref="A32:D32"/>
    <mergeCell ref="A33:B33"/>
    <mergeCell ref="C33:D33"/>
    <mergeCell ref="A34:B34"/>
    <mergeCell ref="A35:B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Щебінь 5х10</vt:lpstr>
      <vt:lpstr>Щебінь 5х20</vt:lpstr>
      <vt:lpstr>Щебінь10х20</vt:lpstr>
      <vt:lpstr>Відсів 1 категорія</vt:lpstr>
      <vt:lpstr>Відсів 2 категорія</vt:lpstr>
      <vt:lpstr>Щебінь 20х40</vt:lpstr>
      <vt:lpstr>Щебінь20х60</vt:lpstr>
      <vt:lpstr>Камінь бутовий</vt:lpstr>
      <vt:lpstr>Камінь негабарит</vt:lpstr>
      <vt:lpstr>Бруківка</vt:lpstr>
      <vt:lpstr>Суміш С-5</vt:lpstr>
      <vt:lpstr>Суміш С-7</vt:lpstr>
      <vt:lpstr>Суміш С-8</vt:lpstr>
      <vt:lpstr>Суміш ЩПС</vt:lpstr>
      <vt:lpstr>Скельні розк. породи</vt:lpstr>
      <vt:lpstr>Пухкі розкривні породи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2023-09-08T05:50:17Z</dcterms:modified>
</cp:coreProperties>
</file>