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28AD8FF3-BAAB-410A-B7C5-49F9634806C8}" xr6:coauthVersionLast="47" xr6:coauthVersionMax="47" xr10:uidLastSave="{00000000-0000-0000-0000-000000000000}"/>
  <bookViews>
    <workbookView xWindow="345" yWindow="345" windowWidth="15585" windowHeight="15225" tabRatio="917" activeTab="4" xr2:uid="{00000000-000D-0000-FFFF-FFFF00000000}"/>
  </bookViews>
  <sheets>
    <sheet name="зміна очистка 0,25" sheetId="11" r:id="rId1"/>
    <sheet name="50% засміч." sheetId="14" r:id="rId2"/>
    <sheet name="зміна очистка0,5" sheetId="12" r:id="rId3"/>
    <sheet name="50%засмічення" sheetId="15" r:id="rId4"/>
    <sheet name="зміна очистка1" sheetId="13" r:id="rId5"/>
    <sheet name="50%засм." sheetId="16" r:id="rId6"/>
    <sheet name="Лист1" sheetId="17" r:id="rId7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C22" i="16"/>
  <c r="D18" i="16"/>
  <c r="D15" i="16" s="1"/>
  <c r="C23" i="15"/>
  <c r="D19" i="15"/>
  <c r="D16" i="15" s="1"/>
  <c r="D24" i="15" s="1"/>
  <c r="C20" i="14"/>
  <c r="D22" i="16" l="1"/>
  <c r="D24" i="16"/>
  <c r="D21" i="14"/>
  <c r="D20" i="16"/>
  <c r="D19" i="16" s="1"/>
  <c r="D21" i="16" s="1"/>
  <c r="D25" i="15"/>
  <c r="D23" i="15" s="1"/>
  <c r="D21" i="15"/>
  <c r="D20" i="15" s="1"/>
  <c r="D22" i="15" s="1"/>
  <c r="D22" i="14"/>
  <c r="D18" i="14"/>
  <c r="D19" i="14" s="1"/>
  <c r="C22" i="13"/>
  <c r="D18" i="13"/>
  <c r="D15" i="13" s="1"/>
  <c r="C22" i="12"/>
  <c r="D18" i="12"/>
  <c r="D15" i="12" s="1"/>
  <c r="D18" i="11"/>
  <c r="D15" i="11" s="1"/>
  <c r="C22" i="11"/>
  <c r="D20" i="14" l="1"/>
  <c r="D23" i="14"/>
  <c r="D24" i="14" s="1"/>
  <c r="D25" i="14" s="1"/>
  <c r="D26" i="15"/>
  <c r="D27" i="15" s="1"/>
  <c r="D28" i="15" s="1"/>
  <c r="D29" i="15" s="1"/>
  <c r="D25" i="16"/>
  <c r="D23" i="13"/>
  <c r="D20" i="13"/>
  <c r="D19" i="13" s="1"/>
  <c r="D21" i="13" s="1"/>
  <c r="D24" i="13"/>
  <c r="D23" i="12"/>
  <c r="D20" i="12"/>
  <c r="D19" i="12" s="1"/>
  <c r="D21" i="12" s="1"/>
  <c r="D24" i="12"/>
  <c r="D23" i="11"/>
  <c r="D20" i="11"/>
  <c r="D19" i="11" s="1"/>
  <c r="D21" i="11" s="1"/>
  <c r="D24" i="11"/>
  <c r="D26" i="16" l="1"/>
  <c r="D27" i="16" s="1"/>
  <c r="D28" i="16" s="1"/>
  <c r="D29" i="16" s="1"/>
  <c r="D30" i="15"/>
  <c r="D26" i="14"/>
  <c r="D27" i="14" s="1"/>
  <c r="D22" i="13"/>
  <c r="D25" i="13" s="1"/>
  <c r="D22" i="12"/>
  <c r="D25" i="12" s="1"/>
  <c r="D22" i="11"/>
  <c r="D25" i="11" s="1"/>
  <c r="D26" i="13" l="1"/>
  <c r="D27" i="13" s="1"/>
  <c r="D26" i="12"/>
  <c r="D27" i="12" s="1"/>
  <c r="D26" i="11"/>
  <c r="D27" i="11" s="1"/>
  <c r="D28" i="11" s="1"/>
  <c r="D28" i="13" l="1"/>
  <c r="D29" i="13" s="1"/>
  <c r="D28" i="12"/>
  <c r="D29" i="12" s="1"/>
  <c r="D29" i="11"/>
</calcChain>
</file>

<file path=xl/sharedStrings.xml><?xml version="1.0" encoding="utf-8"?>
<sst xmlns="http://schemas.openxmlformats.org/spreadsheetml/2006/main" count="307" uniqueCount="69">
  <si>
    <t>№ з/п</t>
  </si>
  <si>
    <t>Найменування статей витрат</t>
  </si>
  <si>
    <t>Відсоткова ставка</t>
  </si>
  <si>
    <t>Прямі витрати на оплату праці</t>
  </si>
  <si>
    <t>Інші прямі витрати</t>
  </si>
  <si>
    <t>Нарахування на заробітну плату</t>
  </si>
  <si>
    <t>Всього прямих витрат</t>
  </si>
  <si>
    <t>Всього собівартість</t>
  </si>
  <si>
    <t>Рентабельність</t>
  </si>
  <si>
    <t>Всього без ПДВ</t>
  </si>
  <si>
    <t>Податок на додану вартість</t>
  </si>
  <si>
    <t>Всього з ПДВ</t>
  </si>
  <si>
    <t>ЗАТВЕРДЖЕНО</t>
  </si>
  <si>
    <t>Директор КП “Міськводоканал”</t>
  </si>
  <si>
    <t>Мукачівської міської ради</t>
  </si>
  <si>
    <t>Калькуляція</t>
  </si>
  <si>
    <t>4.</t>
  </si>
  <si>
    <t>5.</t>
  </si>
  <si>
    <t>8.</t>
  </si>
  <si>
    <t>9.</t>
  </si>
  <si>
    <t>Накладні витрати</t>
  </si>
  <si>
    <t>ПОГОДЖЕНО</t>
  </si>
  <si>
    <t>Начальник служби 
каналізаційних мереж</t>
  </si>
  <si>
    <t>Вартість, грн./од.</t>
  </si>
  <si>
    <t>Разом</t>
  </si>
  <si>
    <t>норма часу</t>
  </si>
  <si>
    <t>2.</t>
  </si>
  <si>
    <t>3.</t>
  </si>
  <si>
    <t>6.</t>
  </si>
  <si>
    <t>7.</t>
  </si>
  <si>
    <t>Начальник Управління міського</t>
  </si>
  <si>
    <t>господарства Мукачівської міської ради</t>
  </si>
  <si>
    <t>1.</t>
  </si>
  <si>
    <t>загальновиробничі витрати</t>
  </si>
  <si>
    <t>адміністративні витрати</t>
  </si>
  <si>
    <t>4.1.</t>
  </si>
  <si>
    <t>4.2.</t>
  </si>
  <si>
    <t>відрядна тарифна ставка слюсаря аварійно-відновлювальних робіт ІІ розряду</t>
  </si>
  <si>
    <r>
      <t>на послуги з очистки колодязів зливової каналізації (0,25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при повній </t>
    </r>
  </si>
  <si>
    <t>100% засміченності по КП “Міськводоканал” Мукачівської міської ради</t>
  </si>
  <si>
    <r>
      <t>на послуги з очистки колодязів зливової каналізації (0,5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повній</t>
    </r>
  </si>
  <si>
    <r>
      <t>на послуги з очистки колодязів зливової каналізації (1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повній засміченності</t>
    </r>
  </si>
  <si>
    <t>100% по КП “Міськводоканал” Мукачівської міської ради</t>
  </si>
  <si>
    <r>
      <t>на послуги з очистки колодязів зливової каналізації (0,25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при частковій </t>
    </r>
  </si>
  <si>
    <t>50% засміченності по КП “Міськводоканал” Мукачівської міської ради</t>
  </si>
  <si>
    <r>
      <t>на послуги з очистки колодязів зливової каналізації (0,5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при частковій</t>
    </r>
  </si>
  <si>
    <t xml:space="preserve"> 50% засміченності по КП “Міськводоканал” Мукачівської міської ради</t>
  </si>
  <si>
    <t xml:space="preserve"> 100% засміченності по КП “Міськводоканал” Мукачівської міської ради</t>
  </si>
  <si>
    <t>__________</t>
  </si>
  <si>
    <t>№ п/п</t>
  </si>
  <si>
    <t>______________ Андрій БЛІНОВ</t>
  </si>
  <si>
    <t>"____"___________ 2022 р.</t>
  </si>
  <si>
    <t>____________ Олег КАЗИБРІД</t>
  </si>
  <si>
    <t>Економіст ПЕВ</t>
  </si>
  <si>
    <t>Павло МЯДИН</t>
  </si>
  <si>
    <t>Людмила ГУДАЧОК</t>
  </si>
  <si>
    <t>______________Олег КАЗИБРІД</t>
  </si>
  <si>
    <t>______________ Олег КАЗИБРІД</t>
  </si>
  <si>
    <t>_____________Андрій БЛІНОВ</t>
  </si>
  <si>
    <t>_____________Олег КАЗИБРІД</t>
  </si>
  <si>
    <t>____________Андрій БЛІНОВ</t>
  </si>
  <si>
    <t>____________Олег КАЗИБРІД</t>
  </si>
  <si>
    <r>
      <t>на послуги з очистки колодязів зливової каналізації (1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) при частковій </t>
    </r>
  </si>
  <si>
    <t>засміченності 50% по КП “Міськводоканал” Мукачівської міської ради</t>
  </si>
  <si>
    <t>відрядна тарифна ставка слюсаря аварійно-відновлювальних робіт IІІ розряду</t>
  </si>
  <si>
    <t>згідно. прог. АВК</t>
  </si>
  <si>
    <t xml:space="preserve">                                            (для бюджетних установ, організацій, комунальних підприємст)</t>
  </si>
  <si>
    <t>відрядна тарифна ставка слюсаря аварійно-відновлювальних робіт ІІІ розряду</t>
  </si>
  <si>
    <t>згідно. прог.АВК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</si>
</sst>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9" fontId="3" fillId="0" borderId="1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49" fontId="3" fillId="0" borderId="0" xfId="0" applyNumberFormat="1" applyFont="1" applyAlignment="1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6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D38"/>
  <sheetViews>
    <sheetView workbookViewId="0">
      <selection activeCell="H14" sqref="H14"/>
    </sheetView>
  </sheetViews>
  <sheetFormatPr defaultRowHeight="15" x14ac:dyDescent="0.25"/>
  <cols>
    <col min="2" max="2" width="44.7109375" customWidth="1"/>
    <col min="3" max="3" width="13.140625" customWidth="1"/>
    <col min="4" max="4" width="22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50</v>
      </c>
      <c r="B4" s="2"/>
      <c r="C4" s="47" t="s">
        <v>52</v>
      </c>
      <c r="D4" s="47"/>
    </row>
    <row r="5" spans="1:4" s="48" customFormat="1" ht="15.75" x14ac:dyDescent="0.25">
      <c r="A5" s="49" t="s">
        <v>51</v>
      </c>
      <c r="B5" s="2"/>
      <c r="C5" s="47" t="s">
        <v>51</v>
      </c>
      <c r="D5" s="47"/>
    </row>
    <row r="6" spans="1:4" s="48" customFormat="1" ht="15.75" x14ac:dyDescent="0.25">
      <c r="A6" s="1"/>
      <c r="B6" s="2"/>
      <c r="C6" s="2"/>
      <c r="D6" s="2"/>
    </row>
    <row r="7" spans="1:4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61" t="s">
        <v>15</v>
      </c>
      <c r="B9" s="61"/>
      <c r="C9" s="61"/>
      <c r="D9" s="61"/>
    </row>
    <row r="10" spans="1:4" ht="16.899999999999999" customHeight="1" x14ac:dyDescent="0.25">
      <c r="A10" s="62" t="s">
        <v>38</v>
      </c>
      <c r="B10" s="62"/>
      <c r="C10" s="62"/>
      <c r="D10" s="62"/>
    </row>
    <row r="11" spans="1:4" ht="15.75" x14ac:dyDescent="0.25">
      <c r="A11" s="61" t="s">
        <v>39</v>
      </c>
      <c r="B11" s="61"/>
      <c r="C11" s="61"/>
      <c r="D11" s="61"/>
    </row>
    <row r="12" spans="1:4" s="54" customFormat="1" ht="15.75" customHeight="1" x14ac:dyDescent="0.25">
      <c r="A12" s="53"/>
      <c r="B12" s="53" t="s">
        <v>66</v>
      </c>
      <c r="C12" s="53"/>
      <c r="D12" s="53"/>
    </row>
    <row r="13" spans="1:4" ht="16.5" thickBot="1" x14ac:dyDescent="0.3">
      <c r="A13" s="7"/>
      <c r="B13" s="7"/>
      <c r="C13" s="7"/>
      <c r="D13" s="7"/>
    </row>
    <row r="14" spans="1:4" ht="32.25" thickBot="1" x14ac:dyDescent="0.3">
      <c r="A14" s="8" t="s">
        <v>0</v>
      </c>
      <c r="B14" s="26" t="s">
        <v>1</v>
      </c>
      <c r="C14" s="27" t="s">
        <v>2</v>
      </c>
      <c r="D14" s="28" t="s">
        <v>23</v>
      </c>
    </row>
    <row r="15" spans="1:4" ht="15.75" x14ac:dyDescent="0.25">
      <c r="A15" s="24" t="s">
        <v>32</v>
      </c>
      <c r="B15" s="35" t="s">
        <v>3</v>
      </c>
      <c r="C15" s="25"/>
      <c r="D15" s="29">
        <f>ROUND(D18*D16,2)</f>
        <v>40.81</v>
      </c>
    </row>
    <row r="16" spans="1:4" ht="15.75" x14ac:dyDescent="0.25">
      <c r="A16" s="10"/>
      <c r="B16" s="36" t="s">
        <v>25</v>
      </c>
      <c r="C16" s="4"/>
      <c r="D16" s="30">
        <v>0.93</v>
      </c>
    </row>
    <row r="17" spans="1:4" ht="31.5" x14ac:dyDescent="0.25">
      <c r="A17" s="51" t="s">
        <v>65</v>
      </c>
      <c r="B17" s="42" t="s">
        <v>37</v>
      </c>
      <c r="C17" s="5"/>
      <c r="D17" s="30">
        <v>43.88</v>
      </c>
    </row>
    <row r="18" spans="1:4" ht="15.75" hidden="1" x14ac:dyDescent="0.25">
      <c r="A18" s="9"/>
      <c r="B18" s="42" t="s">
        <v>24</v>
      </c>
      <c r="C18" s="5"/>
      <c r="D18" s="30">
        <f>SUM(D17:D17)</f>
        <v>43.88</v>
      </c>
    </row>
    <row r="19" spans="1:4" ht="15.75" hidden="1" x14ac:dyDescent="0.25">
      <c r="A19" s="10" t="s">
        <v>26</v>
      </c>
      <c r="B19" s="38" t="s">
        <v>4</v>
      </c>
      <c r="C19" s="3"/>
      <c r="D19" s="31">
        <f>SUM(D20:D20)</f>
        <v>8.98</v>
      </c>
    </row>
    <row r="20" spans="1:4" ht="15.75" x14ac:dyDescent="0.25">
      <c r="A20" s="9" t="s">
        <v>26</v>
      </c>
      <c r="B20" s="37" t="s">
        <v>5</v>
      </c>
      <c r="C20" s="13">
        <v>0.22</v>
      </c>
      <c r="D20" s="30">
        <f>ROUND(D15*C20,2)</f>
        <v>8.98</v>
      </c>
    </row>
    <row r="21" spans="1:4" ht="15.75" x14ac:dyDescent="0.25">
      <c r="A21" s="10" t="s">
        <v>27</v>
      </c>
      <c r="B21" s="38" t="s">
        <v>6</v>
      </c>
      <c r="C21" s="5"/>
      <c r="D21" s="32">
        <f>D15+D19</f>
        <v>49.79</v>
      </c>
    </row>
    <row r="22" spans="1:4" s="57" customFormat="1" ht="15.75" x14ac:dyDescent="0.25">
      <c r="A22" s="10" t="s">
        <v>16</v>
      </c>
      <c r="B22" s="38" t="s">
        <v>20</v>
      </c>
      <c r="C22" s="56">
        <f>SUM(C23:C24)</f>
        <v>0.6</v>
      </c>
      <c r="D22" s="32">
        <f>SUM(D23:D24)</f>
        <v>24.49</v>
      </c>
    </row>
    <row r="23" spans="1:4" ht="15.75" x14ac:dyDescent="0.25">
      <c r="A23" s="9" t="s">
        <v>35</v>
      </c>
      <c r="B23" s="44" t="s">
        <v>33</v>
      </c>
      <c r="C23" s="45">
        <v>0.20899999999999999</v>
      </c>
      <c r="D23" s="30">
        <f>ROUND(D15*C23,2)</f>
        <v>8.5299999999999994</v>
      </c>
    </row>
    <row r="24" spans="1:4" ht="15.75" x14ac:dyDescent="0.25">
      <c r="A24" s="9" t="s">
        <v>36</v>
      </c>
      <c r="B24" s="44" t="s">
        <v>34</v>
      </c>
      <c r="C24" s="45">
        <v>0.39100000000000001</v>
      </c>
      <c r="D24" s="30">
        <f>ROUND(D15*C24,2)</f>
        <v>15.96</v>
      </c>
    </row>
    <row r="25" spans="1:4" ht="15.75" x14ac:dyDescent="0.25">
      <c r="A25" s="10" t="s">
        <v>17</v>
      </c>
      <c r="B25" s="38" t="s">
        <v>7</v>
      </c>
      <c r="C25" s="3"/>
      <c r="D25" s="31">
        <f>SUM(D21:D22)</f>
        <v>74.28</v>
      </c>
    </row>
    <row r="26" spans="1:4" ht="15.75" x14ac:dyDescent="0.25">
      <c r="A26" s="9" t="s">
        <v>28</v>
      </c>
      <c r="B26" s="37" t="s">
        <v>8</v>
      </c>
      <c r="C26" s="13">
        <v>0.12</v>
      </c>
      <c r="D26" s="30">
        <f>ROUND(D25*C26,2)</f>
        <v>8.91</v>
      </c>
    </row>
    <row r="27" spans="1:4" ht="15.75" x14ac:dyDescent="0.25">
      <c r="A27" s="10" t="s">
        <v>29</v>
      </c>
      <c r="B27" s="38" t="s">
        <v>9</v>
      </c>
      <c r="C27" s="5"/>
      <c r="D27" s="32">
        <f>SUM(D25:D26)</f>
        <v>83.19</v>
      </c>
    </row>
    <row r="28" spans="1:4" ht="16.5" thickBot="1" x14ac:dyDescent="0.3">
      <c r="A28" s="11" t="s">
        <v>18</v>
      </c>
      <c r="B28" s="39" t="s">
        <v>10</v>
      </c>
      <c r="C28" s="14">
        <v>0.2</v>
      </c>
      <c r="D28" s="33">
        <f>ROUND(D27*C28,2)</f>
        <v>16.64</v>
      </c>
    </row>
    <row r="29" spans="1:4" ht="16.5" thickBot="1" x14ac:dyDescent="0.3">
      <c r="A29" s="8" t="s">
        <v>19</v>
      </c>
      <c r="B29" s="40" t="s">
        <v>11</v>
      </c>
      <c r="C29" s="6"/>
      <c r="D29" s="34">
        <f>SUM(D27:D28)</f>
        <v>99.83</v>
      </c>
    </row>
    <row r="30" spans="1:4" ht="15.75" x14ac:dyDescent="0.25">
      <c r="A30" s="7"/>
      <c r="B30" s="7"/>
      <c r="C30" s="7"/>
      <c r="D30" s="7"/>
    </row>
    <row r="31" spans="1:4" ht="15.75" x14ac:dyDescent="0.25">
      <c r="A31" s="7"/>
      <c r="B31" s="7"/>
      <c r="C31" s="7"/>
      <c r="D31" s="7"/>
    </row>
    <row r="32" spans="1:4" ht="15.75" x14ac:dyDescent="0.25">
      <c r="A32" s="12"/>
      <c r="B32" s="7"/>
      <c r="C32" s="7"/>
      <c r="D32" s="12"/>
    </row>
    <row r="33" spans="1:4" s="7" customFormat="1" ht="15.75" x14ac:dyDescent="0.25">
      <c r="A33" s="7" t="s">
        <v>53</v>
      </c>
      <c r="C33" s="7" t="s">
        <v>48</v>
      </c>
      <c r="D33" s="7" t="s">
        <v>55</v>
      </c>
    </row>
    <row r="34" spans="1:4" s="7" customFormat="1" ht="15.75" x14ac:dyDescent="0.25"/>
    <row r="35" spans="1:4" s="7" customFormat="1" ht="35.25" customHeight="1" x14ac:dyDescent="0.25">
      <c r="A35" s="63" t="s">
        <v>22</v>
      </c>
      <c r="B35" s="63"/>
      <c r="C35" s="7" t="s">
        <v>48</v>
      </c>
      <c r="D35" s="50" t="s">
        <v>54</v>
      </c>
    </row>
    <row r="36" spans="1:4" s="48" customFormat="1" ht="15.75" x14ac:dyDescent="0.25">
      <c r="A36" s="7"/>
      <c r="B36" s="7"/>
      <c r="C36" s="7"/>
      <c r="D36" s="7"/>
    </row>
    <row r="38" spans="1:4" ht="15.75" x14ac:dyDescent="0.25">
      <c r="A38" s="7"/>
    </row>
  </sheetData>
  <mergeCells count="4">
    <mergeCell ref="A9:D9"/>
    <mergeCell ref="A10:D10"/>
    <mergeCell ref="A11:D11"/>
    <mergeCell ref="A35:B35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D35"/>
  <sheetViews>
    <sheetView workbookViewId="0">
      <selection activeCell="H33" sqref="H33"/>
    </sheetView>
  </sheetViews>
  <sheetFormatPr defaultRowHeight="15" x14ac:dyDescent="0.25"/>
  <cols>
    <col min="2" max="2" width="44.7109375" customWidth="1"/>
    <col min="3" max="3" width="13.140625" customWidth="1"/>
    <col min="4" max="4" width="22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50</v>
      </c>
      <c r="B4" s="2"/>
      <c r="C4" s="47" t="s">
        <v>56</v>
      </c>
      <c r="D4" s="47"/>
    </row>
    <row r="5" spans="1:4" s="48" customFormat="1" ht="15.6" customHeight="1" x14ac:dyDescent="0.25">
      <c r="A5" s="49" t="s">
        <v>51</v>
      </c>
      <c r="B5" s="2"/>
      <c r="C5" s="47" t="s">
        <v>51</v>
      </c>
      <c r="D5" s="47"/>
    </row>
    <row r="6" spans="1:4" ht="15.75" x14ac:dyDescent="0.25">
      <c r="A6" s="1"/>
      <c r="B6" s="2"/>
      <c r="C6" s="2"/>
      <c r="D6" s="2"/>
    </row>
    <row r="7" spans="1:4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61" t="s">
        <v>15</v>
      </c>
      <c r="B9" s="61"/>
      <c r="C9" s="61"/>
      <c r="D9" s="61"/>
    </row>
    <row r="10" spans="1:4" ht="18" customHeight="1" x14ac:dyDescent="0.25">
      <c r="A10" s="62" t="s">
        <v>43</v>
      </c>
      <c r="B10" s="62"/>
      <c r="C10" s="62"/>
      <c r="D10" s="62"/>
    </row>
    <row r="11" spans="1:4" ht="15.75" x14ac:dyDescent="0.25">
      <c r="A11" s="61" t="s">
        <v>44</v>
      </c>
      <c r="B11" s="61"/>
      <c r="C11" s="61"/>
      <c r="D11" s="61"/>
    </row>
    <row r="12" spans="1:4" s="54" customFormat="1" ht="15.75" customHeight="1" x14ac:dyDescent="0.25">
      <c r="A12" s="53"/>
      <c r="B12" s="53" t="s">
        <v>66</v>
      </c>
      <c r="C12" s="53"/>
      <c r="D12" s="53"/>
    </row>
    <row r="13" spans="1:4" s="54" customFormat="1" ht="15.75" customHeight="1" thickBot="1" x14ac:dyDescent="0.3">
      <c r="A13" s="53"/>
      <c r="B13" s="53"/>
      <c r="C13" s="53"/>
      <c r="D13" s="53"/>
    </row>
    <row r="14" spans="1:4" ht="32.25" thickBot="1" x14ac:dyDescent="0.3">
      <c r="A14" s="8" t="s">
        <v>0</v>
      </c>
      <c r="B14" s="26" t="s">
        <v>1</v>
      </c>
      <c r="C14" s="27" t="s">
        <v>2</v>
      </c>
      <c r="D14" s="28" t="s">
        <v>23</v>
      </c>
    </row>
    <row r="15" spans="1:4" ht="15.75" x14ac:dyDescent="0.25">
      <c r="A15" s="24" t="s">
        <v>32</v>
      </c>
      <c r="B15" s="35" t="s">
        <v>3</v>
      </c>
      <c r="C15" s="25"/>
      <c r="D15" s="29">
        <f>ROUND(D17*D16,2)</f>
        <v>20.62</v>
      </c>
    </row>
    <row r="16" spans="1:4" ht="15.75" x14ac:dyDescent="0.25">
      <c r="A16" s="10"/>
      <c r="B16" s="36" t="s">
        <v>25</v>
      </c>
      <c r="C16" s="4"/>
      <c r="D16" s="30">
        <v>0.47</v>
      </c>
    </row>
    <row r="17" spans="1:4" ht="31.5" x14ac:dyDescent="0.25">
      <c r="A17" s="51" t="s">
        <v>65</v>
      </c>
      <c r="B17" s="42" t="s">
        <v>37</v>
      </c>
      <c r="C17" s="5"/>
      <c r="D17" s="30">
        <v>43.88</v>
      </c>
    </row>
    <row r="18" spans="1:4" ht="15.75" x14ac:dyDescent="0.25">
      <c r="A18" s="9" t="s">
        <v>26</v>
      </c>
      <c r="B18" s="37" t="s">
        <v>5</v>
      </c>
      <c r="C18" s="13">
        <v>0.22</v>
      </c>
      <c r="D18" s="30">
        <f>ROUND(D15*C18,2)</f>
        <v>4.54</v>
      </c>
    </row>
    <row r="19" spans="1:4" ht="15.75" x14ac:dyDescent="0.25">
      <c r="A19" s="10" t="s">
        <v>27</v>
      </c>
      <c r="B19" s="38" t="s">
        <v>6</v>
      </c>
      <c r="C19" s="5"/>
      <c r="D19" s="32">
        <f>D15+D18</f>
        <v>25.16</v>
      </c>
    </row>
    <row r="20" spans="1:4" s="57" customFormat="1" ht="15.75" x14ac:dyDescent="0.25">
      <c r="A20" s="10" t="s">
        <v>16</v>
      </c>
      <c r="B20" s="38" t="s">
        <v>20</v>
      </c>
      <c r="C20" s="56">
        <f>SUM(C21:C22)</f>
        <v>0.6</v>
      </c>
      <c r="D20" s="32">
        <f>SUM(D21:D22)</f>
        <v>12.37</v>
      </c>
    </row>
    <row r="21" spans="1:4" ht="15.75" x14ac:dyDescent="0.25">
      <c r="A21" s="9" t="s">
        <v>35</v>
      </c>
      <c r="B21" s="44" t="s">
        <v>33</v>
      </c>
      <c r="C21" s="45">
        <v>0.20899999999999999</v>
      </c>
      <c r="D21" s="30">
        <f>ROUND(D15*C21,2)</f>
        <v>4.3099999999999996</v>
      </c>
    </row>
    <row r="22" spans="1:4" ht="15.75" x14ac:dyDescent="0.25">
      <c r="A22" s="9" t="s">
        <v>36</v>
      </c>
      <c r="B22" s="44" t="s">
        <v>34</v>
      </c>
      <c r="C22" s="45">
        <v>0.39100000000000001</v>
      </c>
      <c r="D22" s="30">
        <f>ROUND(D15*C22,2)</f>
        <v>8.06</v>
      </c>
    </row>
    <row r="23" spans="1:4" ht="15.75" x14ac:dyDescent="0.25">
      <c r="A23" s="10" t="s">
        <v>17</v>
      </c>
      <c r="B23" s="38" t="s">
        <v>7</v>
      </c>
      <c r="C23" s="3"/>
      <c r="D23" s="31">
        <f>SUM(D19:D20)</f>
        <v>37.53</v>
      </c>
    </row>
    <row r="24" spans="1:4" ht="15.75" x14ac:dyDescent="0.25">
      <c r="A24" s="9" t="s">
        <v>28</v>
      </c>
      <c r="B24" s="37" t="s">
        <v>8</v>
      </c>
      <c r="C24" s="13">
        <v>0.12</v>
      </c>
      <c r="D24" s="30">
        <f>ROUND(D23*C24,2)</f>
        <v>4.5</v>
      </c>
    </row>
    <row r="25" spans="1:4" ht="15.75" x14ac:dyDescent="0.25">
      <c r="A25" s="10" t="s">
        <v>29</v>
      </c>
      <c r="B25" s="38" t="s">
        <v>9</v>
      </c>
      <c r="C25" s="5"/>
      <c r="D25" s="32">
        <f>SUM(D23:D24)</f>
        <v>42.03</v>
      </c>
    </row>
    <row r="26" spans="1:4" ht="16.5" thickBot="1" x14ac:dyDescent="0.3">
      <c r="A26" s="11" t="s">
        <v>18</v>
      </c>
      <c r="B26" s="39" t="s">
        <v>10</v>
      </c>
      <c r="C26" s="14">
        <v>0.2</v>
      </c>
      <c r="D26" s="33">
        <f>ROUND(D25*C26,2)</f>
        <v>8.41</v>
      </c>
    </row>
    <row r="27" spans="1:4" ht="16.5" thickBot="1" x14ac:dyDescent="0.3">
      <c r="A27" s="8" t="s">
        <v>19</v>
      </c>
      <c r="B27" s="40" t="s">
        <v>11</v>
      </c>
      <c r="C27" s="6"/>
      <c r="D27" s="34">
        <f>SUM(D25:D26)</f>
        <v>50.44</v>
      </c>
    </row>
    <row r="28" spans="1:4" ht="15.75" x14ac:dyDescent="0.25">
      <c r="A28" s="7"/>
      <c r="B28" s="7"/>
      <c r="C28" s="7"/>
      <c r="D28" s="7"/>
    </row>
    <row r="29" spans="1:4" ht="15.75" x14ac:dyDescent="0.25">
      <c r="A29" s="7"/>
      <c r="B29" s="7"/>
      <c r="C29" s="7"/>
      <c r="D29" s="7"/>
    </row>
    <row r="30" spans="1:4" ht="15.75" x14ac:dyDescent="0.25">
      <c r="A30" s="12"/>
      <c r="B30" s="7"/>
      <c r="C30" s="7"/>
      <c r="D30" s="12"/>
    </row>
    <row r="31" spans="1:4" s="7" customFormat="1" ht="15.75" x14ac:dyDescent="0.25">
      <c r="A31" s="7" t="s">
        <v>53</v>
      </c>
      <c r="C31" s="7" t="s">
        <v>48</v>
      </c>
      <c r="D31" s="7" t="s">
        <v>55</v>
      </c>
    </row>
    <row r="32" spans="1:4" s="7" customFormat="1" ht="15.75" x14ac:dyDescent="0.25"/>
    <row r="33" spans="1:4" s="7" customFormat="1" ht="35.25" customHeight="1" x14ac:dyDescent="0.25">
      <c r="A33" s="63" t="s">
        <v>22</v>
      </c>
      <c r="B33" s="63"/>
      <c r="C33" s="7" t="s">
        <v>48</v>
      </c>
      <c r="D33" s="50" t="s">
        <v>54</v>
      </c>
    </row>
    <row r="34" spans="1:4" s="48" customFormat="1" x14ac:dyDescent="0.25"/>
    <row r="35" spans="1:4" ht="15.75" x14ac:dyDescent="0.25">
      <c r="A35" s="7"/>
    </row>
  </sheetData>
  <mergeCells count="4">
    <mergeCell ref="A33:B33"/>
    <mergeCell ref="A9:D9"/>
    <mergeCell ref="A10:D10"/>
    <mergeCell ref="A11:D11"/>
  </mergeCells>
  <pageMargins left="0.7" right="0.7" top="0.75" bottom="0.75" header="0.3" footer="0.3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D37"/>
  <sheetViews>
    <sheetView workbookViewId="0">
      <selection activeCell="A37" sqref="A37:XFD37"/>
    </sheetView>
  </sheetViews>
  <sheetFormatPr defaultRowHeight="15" x14ac:dyDescent="0.25"/>
  <cols>
    <col min="2" max="2" width="44.140625" customWidth="1"/>
    <col min="3" max="3" width="13.140625" customWidth="1"/>
    <col min="4" max="4" width="21.5703125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50</v>
      </c>
      <c r="B4" s="2"/>
      <c r="C4" s="47" t="s">
        <v>57</v>
      </c>
      <c r="D4" s="47"/>
    </row>
    <row r="5" spans="1:4" s="48" customFormat="1" ht="15.75" x14ac:dyDescent="0.25">
      <c r="A5" s="49" t="s">
        <v>51</v>
      </c>
      <c r="B5" s="2"/>
      <c r="C5" s="47" t="s">
        <v>51</v>
      </c>
      <c r="D5" s="47"/>
    </row>
    <row r="6" spans="1:4" s="48" customFormat="1" ht="15.75" x14ac:dyDescent="0.25">
      <c r="A6" s="1"/>
      <c r="B6" s="2"/>
      <c r="C6" s="2"/>
      <c r="D6" s="2"/>
    </row>
    <row r="7" spans="1:4" s="48" customFormat="1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61" t="s">
        <v>15</v>
      </c>
      <c r="B9" s="61"/>
      <c r="C9" s="61"/>
      <c r="D9" s="61"/>
    </row>
    <row r="10" spans="1:4" ht="18.75" x14ac:dyDescent="0.25">
      <c r="A10" s="61" t="s">
        <v>40</v>
      </c>
      <c r="B10" s="61"/>
      <c r="C10" s="61"/>
      <c r="D10" s="61"/>
    </row>
    <row r="11" spans="1:4" ht="15.75" x14ac:dyDescent="0.25">
      <c r="A11" s="61" t="s">
        <v>47</v>
      </c>
      <c r="B11" s="61"/>
      <c r="C11" s="61"/>
      <c r="D11" s="61"/>
    </row>
    <row r="12" spans="1:4" s="54" customFormat="1" ht="15.75" customHeight="1" x14ac:dyDescent="0.25">
      <c r="A12" s="53"/>
      <c r="B12" s="53" t="s">
        <v>66</v>
      </c>
      <c r="C12" s="53"/>
      <c r="D12" s="53"/>
    </row>
    <row r="13" spans="1:4" ht="16.5" thickBot="1" x14ac:dyDescent="0.3">
      <c r="A13" s="7"/>
      <c r="B13" s="7"/>
      <c r="C13" s="7"/>
      <c r="D13" s="7"/>
    </row>
    <row r="14" spans="1:4" ht="31.5" x14ac:dyDescent="0.25">
      <c r="A14" s="21" t="s">
        <v>0</v>
      </c>
      <c r="B14" s="22" t="s">
        <v>1</v>
      </c>
      <c r="C14" s="20" t="s">
        <v>2</v>
      </c>
      <c r="D14" s="20" t="s">
        <v>23</v>
      </c>
    </row>
    <row r="15" spans="1:4" ht="15.75" x14ac:dyDescent="0.25">
      <c r="A15" s="10" t="s">
        <v>32</v>
      </c>
      <c r="B15" s="41" t="s">
        <v>3</v>
      </c>
      <c r="C15" s="4"/>
      <c r="D15" s="17">
        <f>ROUND(D18*D16,2)</f>
        <v>74.599999999999994</v>
      </c>
    </row>
    <row r="16" spans="1:4" ht="15.75" x14ac:dyDescent="0.25">
      <c r="A16" s="10"/>
      <c r="B16" s="36" t="s">
        <v>25</v>
      </c>
      <c r="C16" s="4"/>
      <c r="D16" s="16">
        <v>1.7</v>
      </c>
    </row>
    <row r="17" spans="1:4" ht="37.5" customHeight="1" x14ac:dyDescent="0.25">
      <c r="A17" s="51" t="s">
        <v>65</v>
      </c>
      <c r="B17" s="42" t="s">
        <v>67</v>
      </c>
      <c r="C17" s="5"/>
      <c r="D17" s="16">
        <v>43.88</v>
      </c>
    </row>
    <row r="18" spans="1:4" ht="15.75" hidden="1" x14ac:dyDescent="0.25">
      <c r="A18" s="9"/>
      <c r="B18" s="37" t="s">
        <v>24</v>
      </c>
      <c r="C18" s="13"/>
      <c r="D18" s="16">
        <f>SUM(D17:D17)</f>
        <v>43.88</v>
      </c>
    </row>
    <row r="19" spans="1:4" ht="15.75" hidden="1" x14ac:dyDescent="0.25">
      <c r="A19" s="10" t="s">
        <v>26</v>
      </c>
      <c r="B19" s="38" t="s">
        <v>4</v>
      </c>
      <c r="C19" s="3"/>
      <c r="D19" s="15">
        <f>SUM(D20:D20)</f>
        <v>16.41</v>
      </c>
    </row>
    <row r="20" spans="1:4" ht="15.75" x14ac:dyDescent="0.25">
      <c r="A20" s="9" t="s">
        <v>26</v>
      </c>
      <c r="B20" s="37" t="s">
        <v>5</v>
      </c>
      <c r="C20" s="13">
        <v>0.22</v>
      </c>
      <c r="D20" s="16">
        <f>ROUND(D15*C20,2)</f>
        <v>16.41</v>
      </c>
    </row>
    <row r="21" spans="1:4" ht="15.75" x14ac:dyDescent="0.25">
      <c r="A21" s="10" t="s">
        <v>27</v>
      </c>
      <c r="B21" s="38" t="s">
        <v>6</v>
      </c>
      <c r="C21" s="5"/>
      <c r="D21" s="17">
        <f>D15+D19</f>
        <v>91.01</v>
      </c>
    </row>
    <row r="22" spans="1:4" ht="15.75" x14ac:dyDescent="0.25">
      <c r="A22" s="10" t="s">
        <v>16</v>
      </c>
      <c r="B22" s="38" t="s">
        <v>20</v>
      </c>
      <c r="C22" s="43">
        <f>SUM(C23:C24)</f>
        <v>0.6</v>
      </c>
      <c r="D22" s="17">
        <f>SUM(D23:D24)</f>
        <v>44.76</v>
      </c>
    </row>
    <row r="23" spans="1:4" ht="15.75" x14ac:dyDescent="0.25">
      <c r="A23" s="9" t="s">
        <v>35</v>
      </c>
      <c r="B23" s="44" t="s">
        <v>33</v>
      </c>
      <c r="C23" s="45">
        <v>0.20899999999999999</v>
      </c>
      <c r="D23" s="30">
        <f>ROUND(D15*C23,2)</f>
        <v>15.59</v>
      </c>
    </row>
    <row r="24" spans="1:4" ht="15.75" x14ac:dyDescent="0.25">
      <c r="A24" s="9" t="s">
        <v>36</v>
      </c>
      <c r="B24" s="44" t="s">
        <v>34</v>
      </c>
      <c r="C24" s="45">
        <v>0.39100000000000001</v>
      </c>
      <c r="D24" s="30">
        <f>ROUND(D15*C24,2)</f>
        <v>29.17</v>
      </c>
    </row>
    <row r="25" spans="1:4" ht="15.75" x14ac:dyDescent="0.25">
      <c r="A25" s="10" t="s">
        <v>17</v>
      </c>
      <c r="B25" s="38" t="s">
        <v>7</v>
      </c>
      <c r="C25" s="3"/>
      <c r="D25" s="15">
        <f>SUM(D21:D22)</f>
        <v>135.77000000000001</v>
      </c>
    </row>
    <row r="26" spans="1:4" ht="15.75" x14ac:dyDescent="0.25">
      <c r="A26" s="9" t="s">
        <v>28</v>
      </c>
      <c r="B26" s="37" t="s">
        <v>8</v>
      </c>
      <c r="C26" s="13">
        <v>0.12</v>
      </c>
      <c r="D26" s="16">
        <f>ROUND(D25*C26,2)</f>
        <v>16.29</v>
      </c>
    </row>
    <row r="27" spans="1:4" ht="15.75" x14ac:dyDescent="0.25">
      <c r="A27" s="10" t="s">
        <v>29</v>
      </c>
      <c r="B27" s="38" t="s">
        <v>9</v>
      </c>
      <c r="C27" s="5"/>
      <c r="D27" s="17">
        <f>SUM(D25:D26)</f>
        <v>152.06</v>
      </c>
    </row>
    <row r="28" spans="1:4" ht="16.5" thickBot="1" x14ac:dyDescent="0.3">
      <c r="A28" s="11" t="s">
        <v>18</v>
      </c>
      <c r="B28" s="39" t="s">
        <v>10</v>
      </c>
      <c r="C28" s="14">
        <v>0.2</v>
      </c>
      <c r="D28" s="18">
        <f>ROUND(D27*C28,2)</f>
        <v>30.41</v>
      </c>
    </row>
    <row r="29" spans="1:4" ht="16.5" thickBot="1" x14ac:dyDescent="0.3">
      <c r="A29" s="8" t="s">
        <v>19</v>
      </c>
      <c r="B29" s="40" t="s">
        <v>11</v>
      </c>
      <c r="C29" s="6"/>
      <c r="D29" s="19">
        <f>SUM(D27:D28)</f>
        <v>182.47</v>
      </c>
    </row>
    <row r="30" spans="1:4" ht="15.75" x14ac:dyDescent="0.25">
      <c r="A30" s="7"/>
      <c r="B30" s="7"/>
      <c r="C30" s="7"/>
      <c r="D30" s="7"/>
    </row>
    <row r="31" spans="1:4" ht="15.75" x14ac:dyDescent="0.25">
      <c r="A31" s="12"/>
      <c r="B31" s="7"/>
      <c r="C31" s="7"/>
      <c r="D31" s="12"/>
    </row>
    <row r="32" spans="1:4" ht="15.75" x14ac:dyDescent="0.25">
      <c r="A32" s="12"/>
      <c r="B32" s="7"/>
      <c r="C32" s="7"/>
      <c r="D32" s="12"/>
    </row>
    <row r="33" spans="1:4" s="7" customFormat="1" ht="15.75" x14ac:dyDescent="0.25">
      <c r="A33" s="7" t="s">
        <v>53</v>
      </c>
      <c r="C33" s="7" t="s">
        <v>48</v>
      </c>
      <c r="D33" s="7" t="s">
        <v>55</v>
      </c>
    </row>
    <row r="34" spans="1:4" s="7" customFormat="1" ht="15.75" x14ac:dyDescent="0.25"/>
    <row r="35" spans="1:4" s="7" customFormat="1" ht="35.25" customHeight="1" x14ac:dyDescent="0.25">
      <c r="A35" s="63" t="s">
        <v>22</v>
      </c>
      <c r="B35" s="63"/>
      <c r="C35" s="7" t="s">
        <v>48</v>
      </c>
      <c r="D35" s="50" t="s">
        <v>54</v>
      </c>
    </row>
    <row r="36" spans="1:4" ht="15.75" x14ac:dyDescent="0.25">
      <c r="A36" s="7"/>
      <c r="B36" s="7"/>
      <c r="C36" s="7"/>
      <c r="D36" s="7"/>
    </row>
    <row r="37" spans="1:4" ht="15.75" x14ac:dyDescent="0.25">
      <c r="A37" s="7"/>
    </row>
  </sheetData>
  <mergeCells count="4">
    <mergeCell ref="A9:D9"/>
    <mergeCell ref="A10:D10"/>
    <mergeCell ref="A11:D11"/>
    <mergeCell ref="A35:B35"/>
  </mergeCells>
  <pageMargins left="0.7" right="0.7" top="0.75" bottom="0.75" header="0.3" footer="0.3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D38"/>
  <sheetViews>
    <sheetView workbookViewId="0">
      <selection activeCell="A38" sqref="A38:XFD38"/>
    </sheetView>
  </sheetViews>
  <sheetFormatPr defaultRowHeight="15" x14ac:dyDescent="0.25"/>
  <cols>
    <col min="1" max="1" width="9.5703125" customWidth="1"/>
    <col min="2" max="2" width="44.140625" customWidth="1"/>
    <col min="3" max="3" width="13.140625" customWidth="1"/>
    <col min="4" max="4" width="16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58</v>
      </c>
      <c r="B4" s="2"/>
      <c r="C4" s="47" t="s">
        <v>59</v>
      </c>
      <c r="D4" s="47"/>
    </row>
    <row r="5" spans="1:4" s="48" customFormat="1" ht="15.75" x14ac:dyDescent="0.25">
      <c r="A5" s="49" t="s">
        <v>51</v>
      </c>
      <c r="B5" s="2"/>
      <c r="C5" s="47" t="s">
        <v>51</v>
      </c>
      <c r="D5" s="47"/>
    </row>
    <row r="6" spans="1:4" ht="15.75" x14ac:dyDescent="0.25">
      <c r="A6" s="1"/>
      <c r="B6" s="2"/>
      <c r="C6" s="2"/>
      <c r="D6" s="2"/>
    </row>
    <row r="7" spans="1:4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1"/>
      <c r="B9" s="2"/>
      <c r="C9" s="2"/>
      <c r="D9" s="2"/>
    </row>
    <row r="10" spans="1:4" ht="15.75" x14ac:dyDescent="0.25">
      <c r="A10" s="61" t="s">
        <v>15</v>
      </c>
      <c r="B10" s="61"/>
      <c r="C10" s="61"/>
      <c r="D10" s="61"/>
    </row>
    <row r="11" spans="1:4" s="58" customFormat="1" ht="20.25" customHeight="1" x14ac:dyDescent="0.25">
      <c r="A11" s="61" t="s">
        <v>45</v>
      </c>
      <c r="B11" s="61"/>
      <c r="C11" s="61"/>
      <c r="D11" s="61"/>
    </row>
    <row r="12" spans="1:4" ht="15.75" x14ac:dyDescent="0.25">
      <c r="A12" s="61" t="s">
        <v>46</v>
      </c>
      <c r="B12" s="61"/>
      <c r="C12" s="61"/>
      <c r="D12" s="61"/>
    </row>
    <row r="13" spans="1:4" s="60" customFormat="1" ht="18" customHeight="1" x14ac:dyDescent="0.25">
      <c r="A13" s="59"/>
      <c r="B13" s="59" t="s">
        <v>66</v>
      </c>
      <c r="C13" s="59"/>
      <c r="D13" s="59"/>
    </row>
    <row r="14" spans="1:4" ht="16.5" thickBot="1" x14ac:dyDescent="0.3">
      <c r="A14" s="7"/>
      <c r="B14" s="7"/>
      <c r="C14" s="7"/>
      <c r="D14" s="7"/>
    </row>
    <row r="15" spans="1:4" ht="31.5" x14ac:dyDescent="0.25">
      <c r="A15" s="21" t="s">
        <v>0</v>
      </c>
      <c r="B15" s="22" t="s">
        <v>1</v>
      </c>
      <c r="C15" s="20" t="s">
        <v>2</v>
      </c>
      <c r="D15" s="20" t="s">
        <v>23</v>
      </c>
    </row>
    <row r="16" spans="1:4" ht="15.75" x14ac:dyDescent="0.25">
      <c r="A16" s="10" t="s">
        <v>32</v>
      </c>
      <c r="B16" s="41" t="s">
        <v>3</v>
      </c>
      <c r="C16" s="4"/>
      <c r="D16" s="29">
        <f>ROUND(D19*D17,2)</f>
        <v>35.1</v>
      </c>
    </row>
    <row r="17" spans="1:4" ht="15.75" x14ac:dyDescent="0.25">
      <c r="A17" s="10"/>
      <c r="B17" s="36" t="s">
        <v>25</v>
      </c>
      <c r="C17" s="4"/>
      <c r="D17" s="16">
        <v>0.8</v>
      </c>
    </row>
    <row r="18" spans="1:4" ht="35.25" customHeight="1" x14ac:dyDescent="0.25">
      <c r="A18" s="51" t="s">
        <v>65</v>
      </c>
      <c r="B18" s="42" t="s">
        <v>37</v>
      </c>
      <c r="C18" s="5"/>
      <c r="D18" s="16">
        <v>43.88</v>
      </c>
    </row>
    <row r="19" spans="1:4" ht="15.75" hidden="1" x14ac:dyDescent="0.25">
      <c r="A19" s="9"/>
      <c r="B19" s="37" t="s">
        <v>24</v>
      </c>
      <c r="C19" s="13"/>
      <c r="D19" s="16">
        <f>SUM(D18:D18)</f>
        <v>43.88</v>
      </c>
    </row>
    <row r="20" spans="1:4" ht="15.75" hidden="1" x14ac:dyDescent="0.25">
      <c r="A20" s="10" t="s">
        <v>26</v>
      </c>
      <c r="B20" s="38" t="s">
        <v>4</v>
      </c>
      <c r="C20" s="3"/>
      <c r="D20" s="15">
        <f>SUM(D21:D21)</f>
        <v>7.72</v>
      </c>
    </row>
    <row r="21" spans="1:4" ht="15.75" x14ac:dyDescent="0.25">
      <c r="A21" s="9" t="s">
        <v>26</v>
      </c>
      <c r="B21" s="37" t="s">
        <v>5</v>
      </c>
      <c r="C21" s="13">
        <v>0.22</v>
      </c>
      <c r="D21" s="16">
        <f>ROUND(D16*C21,2)</f>
        <v>7.72</v>
      </c>
    </row>
    <row r="22" spans="1:4" ht="15.75" x14ac:dyDescent="0.25">
      <c r="A22" s="10" t="s">
        <v>27</v>
      </c>
      <c r="B22" s="38" t="s">
        <v>6</v>
      </c>
      <c r="C22" s="5"/>
      <c r="D22" s="17">
        <f>D16+D20</f>
        <v>42.82</v>
      </c>
    </row>
    <row r="23" spans="1:4" s="57" customFormat="1" ht="15.75" x14ac:dyDescent="0.25">
      <c r="A23" s="10" t="s">
        <v>16</v>
      </c>
      <c r="B23" s="38" t="s">
        <v>20</v>
      </c>
      <c r="C23" s="56">
        <f>SUM(C24:C25)</f>
        <v>0.6</v>
      </c>
      <c r="D23" s="17">
        <f>SUM(D24:D25)</f>
        <v>21.06</v>
      </c>
    </row>
    <row r="24" spans="1:4" ht="15.75" x14ac:dyDescent="0.25">
      <c r="A24" s="9" t="s">
        <v>35</v>
      </c>
      <c r="B24" s="44" t="s">
        <v>33</v>
      </c>
      <c r="C24" s="45">
        <v>0.20899999999999999</v>
      </c>
      <c r="D24" s="30">
        <f>ROUND(D16*C24,2)</f>
        <v>7.34</v>
      </c>
    </row>
    <row r="25" spans="1:4" ht="15.75" x14ac:dyDescent="0.25">
      <c r="A25" s="9" t="s">
        <v>36</v>
      </c>
      <c r="B25" s="44" t="s">
        <v>34</v>
      </c>
      <c r="C25" s="45">
        <v>0.39100000000000001</v>
      </c>
      <c r="D25" s="30">
        <f>ROUND(D16*C25,2)</f>
        <v>13.72</v>
      </c>
    </row>
    <row r="26" spans="1:4" ht="15.75" x14ac:dyDescent="0.25">
      <c r="A26" s="10" t="s">
        <v>17</v>
      </c>
      <c r="B26" s="38" t="s">
        <v>7</v>
      </c>
      <c r="C26" s="3"/>
      <c r="D26" s="15">
        <f>SUM(D22:D23)</f>
        <v>63.88</v>
      </c>
    </row>
    <row r="27" spans="1:4" ht="15.75" x14ac:dyDescent="0.25">
      <c r="A27" s="9" t="s">
        <v>28</v>
      </c>
      <c r="B27" s="37" t="s">
        <v>8</v>
      </c>
      <c r="C27" s="13">
        <v>0.12</v>
      </c>
      <c r="D27" s="16">
        <f>ROUND(D26*C27,2)</f>
        <v>7.67</v>
      </c>
    </row>
    <row r="28" spans="1:4" ht="15.75" x14ac:dyDescent="0.25">
      <c r="A28" s="10" t="s">
        <v>29</v>
      </c>
      <c r="B28" s="38" t="s">
        <v>9</v>
      </c>
      <c r="C28" s="5"/>
      <c r="D28" s="17">
        <f>SUM(D26:D27)</f>
        <v>71.55</v>
      </c>
    </row>
    <row r="29" spans="1:4" ht="16.5" thickBot="1" x14ac:dyDescent="0.3">
      <c r="A29" s="11" t="s">
        <v>18</v>
      </c>
      <c r="B29" s="39" t="s">
        <v>10</v>
      </c>
      <c r="C29" s="14">
        <v>0.2</v>
      </c>
      <c r="D29" s="18">
        <f>ROUND(D28*C29,2)</f>
        <v>14.31</v>
      </c>
    </row>
    <row r="30" spans="1:4" ht="16.5" thickBot="1" x14ac:dyDescent="0.3">
      <c r="A30" s="8" t="s">
        <v>19</v>
      </c>
      <c r="B30" s="40" t="s">
        <v>11</v>
      </c>
      <c r="C30" s="6"/>
      <c r="D30" s="19">
        <f>SUM(D28:D29)</f>
        <v>85.86</v>
      </c>
    </row>
    <row r="31" spans="1:4" ht="15.75" x14ac:dyDescent="0.25">
      <c r="A31" s="7"/>
      <c r="B31" s="7"/>
      <c r="C31" s="7"/>
      <c r="D31" s="7"/>
    </row>
    <row r="32" spans="1:4" ht="15.75" x14ac:dyDescent="0.25">
      <c r="A32" s="7"/>
      <c r="B32" s="7"/>
      <c r="C32" s="7"/>
      <c r="D32" s="7"/>
    </row>
    <row r="33" spans="1:4" ht="15.75" x14ac:dyDescent="0.25">
      <c r="A33" s="12"/>
      <c r="B33" s="7"/>
      <c r="C33" s="7"/>
      <c r="D33" s="12"/>
    </row>
    <row r="34" spans="1:4" s="7" customFormat="1" ht="15.75" x14ac:dyDescent="0.25">
      <c r="A34" s="7" t="s">
        <v>53</v>
      </c>
      <c r="C34" s="7" t="s">
        <v>48</v>
      </c>
      <c r="D34" s="7" t="s">
        <v>55</v>
      </c>
    </row>
    <row r="35" spans="1:4" s="7" customFormat="1" ht="15.75" x14ac:dyDescent="0.25"/>
    <row r="36" spans="1:4" s="7" customFormat="1" ht="35.25" customHeight="1" x14ac:dyDescent="0.25">
      <c r="A36" s="63" t="s">
        <v>22</v>
      </c>
      <c r="B36" s="63"/>
      <c r="C36" s="7" t="s">
        <v>48</v>
      </c>
      <c r="D36" s="50" t="s">
        <v>54</v>
      </c>
    </row>
    <row r="37" spans="1:4" s="48" customFormat="1" ht="15.75" x14ac:dyDescent="0.25">
      <c r="A37" s="7"/>
      <c r="B37" s="7"/>
      <c r="C37" s="7"/>
      <c r="D37" s="7"/>
    </row>
    <row r="38" spans="1:4" ht="15.75" x14ac:dyDescent="0.25">
      <c r="A38" s="7"/>
    </row>
  </sheetData>
  <mergeCells count="4">
    <mergeCell ref="A10:D10"/>
    <mergeCell ref="A11:D11"/>
    <mergeCell ref="A12:D12"/>
    <mergeCell ref="A36:B36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D38"/>
  <sheetViews>
    <sheetView tabSelected="1" workbookViewId="0">
      <selection activeCell="A9" sqref="A9:D10"/>
    </sheetView>
  </sheetViews>
  <sheetFormatPr defaultRowHeight="15" x14ac:dyDescent="0.25"/>
  <cols>
    <col min="1" max="1" width="9" customWidth="1"/>
    <col min="2" max="2" width="46.42578125" customWidth="1"/>
    <col min="3" max="3" width="13.140625" customWidth="1"/>
    <col min="4" max="4" width="19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60</v>
      </c>
      <c r="B4" s="2"/>
      <c r="C4" s="47" t="s">
        <v>61</v>
      </c>
      <c r="D4" s="47"/>
    </row>
    <row r="5" spans="1:4" s="48" customFormat="1" ht="15.75" x14ac:dyDescent="0.25">
      <c r="A5" s="49" t="s">
        <v>51</v>
      </c>
      <c r="B5" s="2"/>
      <c r="C5" s="47" t="s">
        <v>51</v>
      </c>
      <c r="D5" s="47"/>
    </row>
    <row r="6" spans="1:4" ht="15.75" x14ac:dyDescent="0.25">
      <c r="A6" s="1"/>
      <c r="B6" s="2"/>
      <c r="C6" s="2"/>
      <c r="D6" s="2"/>
    </row>
    <row r="7" spans="1:4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61" t="s">
        <v>15</v>
      </c>
      <c r="B9" s="61"/>
      <c r="C9" s="61"/>
      <c r="D9" s="61"/>
    </row>
    <row r="10" spans="1:4" ht="18.75" x14ac:dyDescent="0.25">
      <c r="A10" s="61" t="s">
        <v>41</v>
      </c>
      <c r="B10" s="61"/>
      <c r="C10" s="61"/>
      <c r="D10" s="61"/>
    </row>
    <row r="11" spans="1:4" ht="15.75" x14ac:dyDescent="0.25">
      <c r="A11" s="61" t="s">
        <v>42</v>
      </c>
      <c r="B11" s="61"/>
      <c r="C11" s="61"/>
      <c r="D11" s="61"/>
    </row>
    <row r="12" spans="1:4" s="60" customFormat="1" ht="18" customHeight="1" x14ac:dyDescent="0.25">
      <c r="A12" s="59"/>
      <c r="B12" s="59" t="s">
        <v>66</v>
      </c>
      <c r="C12" s="59"/>
      <c r="D12" s="59"/>
    </row>
    <row r="13" spans="1:4" s="60" customFormat="1" ht="18" customHeight="1" thickBot="1" x14ac:dyDescent="0.3">
      <c r="A13" s="59"/>
      <c r="B13" s="59"/>
      <c r="C13" s="59"/>
      <c r="D13" s="59"/>
    </row>
    <row r="14" spans="1:4" ht="31.5" x14ac:dyDescent="0.25">
      <c r="A14" s="21" t="s">
        <v>0</v>
      </c>
      <c r="B14" s="22" t="s">
        <v>1</v>
      </c>
      <c r="C14" s="20" t="s">
        <v>2</v>
      </c>
      <c r="D14" s="20" t="s">
        <v>23</v>
      </c>
    </row>
    <row r="15" spans="1:4" ht="15.75" x14ac:dyDescent="0.25">
      <c r="A15" s="10">
        <v>1</v>
      </c>
      <c r="B15" s="41" t="s">
        <v>3</v>
      </c>
      <c r="C15" s="4"/>
      <c r="D15" s="17">
        <f>ROUND(D18*D16,2)</f>
        <v>131.63999999999999</v>
      </c>
    </row>
    <row r="16" spans="1:4" ht="15.75" x14ac:dyDescent="0.25">
      <c r="A16" s="10"/>
      <c r="B16" s="36" t="s">
        <v>25</v>
      </c>
      <c r="C16" s="4"/>
      <c r="D16" s="23">
        <v>3</v>
      </c>
    </row>
    <row r="17" spans="1:4" ht="30.75" customHeight="1" x14ac:dyDescent="0.25">
      <c r="A17" s="51" t="s">
        <v>68</v>
      </c>
      <c r="B17" s="42" t="s">
        <v>37</v>
      </c>
      <c r="C17" s="5"/>
      <c r="D17" s="5">
        <v>43.88</v>
      </c>
    </row>
    <row r="18" spans="1:4" ht="15.75" hidden="1" x14ac:dyDescent="0.25">
      <c r="A18" s="9"/>
      <c r="B18" s="37" t="s">
        <v>24</v>
      </c>
      <c r="C18" s="13"/>
      <c r="D18" s="16">
        <f>SUM(D17:D17)</f>
        <v>43.88</v>
      </c>
    </row>
    <row r="19" spans="1:4" ht="15.75" hidden="1" x14ac:dyDescent="0.25">
      <c r="A19" s="10" t="s">
        <v>26</v>
      </c>
      <c r="B19" s="38" t="s">
        <v>4</v>
      </c>
      <c r="C19" s="3"/>
      <c r="D19" s="15">
        <f>SUM(D20:D20)</f>
        <v>28.96</v>
      </c>
    </row>
    <row r="20" spans="1:4" ht="15.75" x14ac:dyDescent="0.25">
      <c r="A20" s="9" t="s">
        <v>26</v>
      </c>
      <c r="B20" s="37" t="s">
        <v>5</v>
      </c>
      <c r="C20" s="13">
        <v>0.22</v>
      </c>
      <c r="D20" s="16">
        <f>ROUND(D15*C20,2)</f>
        <v>28.96</v>
      </c>
    </row>
    <row r="21" spans="1:4" ht="15.75" x14ac:dyDescent="0.25">
      <c r="A21" s="10" t="s">
        <v>27</v>
      </c>
      <c r="B21" s="38" t="s">
        <v>6</v>
      </c>
      <c r="C21" s="5"/>
      <c r="D21" s="17">
        <f>D15+D19</f>
        <v>160.6</v>
      </c>
    </row>
    <row r="22" spans="1:4" s="57" customFormat="1" ht="15.75" x14ac:dyDescent="0.25">
      <c r="A22" s="10" t="s">
        <v>16</v>
      </c>
      <c r="B22" s="38" t="s">
        <v>20</v>
      </c>
      <c r="C22" s="56">
        <f>SUM(C23:C24)</f>
        <v>0.6</v>
      </c>
      <c r="D22" s="17">
        <f>SUM(D23:D24)</f>
        <v>78.98</v>
      </c>
    </row>
    <row r="23" spans="1:4" ht="15.75" x14ac:dyDescent="0.25">
      <c r="A23" s="9" t="s">
        <v>35</v>
      </c>
      <c r="B23" s="44" t="s">
        <v>33</v>
      </c>
      <c r="C23" s="45">
        <v>0.20899999999999999</v>
      </c>
      <c r="D23" s="30">
        <f>ROUND(D15*C23,2)</f>
        <v>27.51</v>
      </c>
    </row>
    <row r="24" spans="1:4" ht="15.75" x14ac:dyDescent="0.25">
      <c r="A24" s="9" t="s">
        <v>36</v>
      </c>
      <c r="B24" s="44" t="s">
        <v>34</v>
      </c>
      <c r="C24" s="45">
        <v>0.39100000000000001</v>
      </c>
      <c r="D24" s="30">
        <f>ROUND(D15*C24,2)</f>
        <v>51.47</v>
      </c>
    </row>
    <row r="25" spans="1:4" ht="15.75" x14ac:dyDescent="0.25">
      <c r="A25" s="10" t="s">
        <v>17</v>
      </c>
      <c r="B25" s="38" t="s">
        <v>7</v>
      </c>
      <c r="C25" s="3"/>
      <c r="D25" s="15">
        <f>SUM(D21:D22)</f>
        <v>239.58</v>
      </c>
    </row>
    <row r="26" spans="1:4" ht="15.75" x14ac:dyDescent="0.25">
      <c r="A26" s="9" t="s">
        <v>28</v>
      </c>
      <c r="B26" s="37" t="s">
        <v>8</v>
      </c>
      <c r="C26" s="13">
        <v>0.12</v>
      </c>
      <c r="D26" s="16">
        <f>ROUND(D25*C26,2)</f>
        <v>28.75</v>
      </c>
    </row>
    <row r="27" spans="1:4" ht="15.75" x14ac:dyDescent="0.25">
      <c r="A27" s="10" t="s">
        <v>29</v>
      </c>
      <c r="B27" s="38" t="s">
        <v>9</v>
      </c>
      <c r="C27" s="5"/>
      <c r="D27" s="17">
        <f>SUM(D25:D26)</f>
        <v>268.33</v>
      </c>
    </row>
    <row r="28" spans="1:4" ht="16.5" thickBot="1" x14ac:dyDescent="0.3">
      <c r="A28" s="11" t="s">
        <v>18</v>
      </c>
      <c r="B28" s="39" t="s">
        <v>10</v>
      </c>
      <c r="C28" s="14">
        <v>0.2</v>
      </c>
      <c r="D28" s="18">
        <f>ROUND(D27*C28,2)</f>
        <v>53.67</v>
      </c>
    </row>
    <row r="29" spans="1:4" ht="16.5" thickBot="1" x14ac:dyDescent="0.3">
      <c r="A29" s="8" t="s">
        <v>19</v>
      </c>
      <c r="B29" s="40" t="s">
        <v>11</v>
      </c>
      <c r="C29" s="6"/>
      <c r="D29" s="19">
        <f>SUM(D27:D28)</f>
        <v>322</v>
      </c>
    </row>
    <row r="30" spans="1:4" ht="15.75" x14ac:dyDescent="0.25">
      <c r="A30" s="7"/>
      <c r="B30" s="7"/>
      <c r="C30" s="7"/>
      <c r="D30" s="7"/>
    </row>
    <row r="31" spans="1:4" ht="15.75" x14ac:dyDescent="0.25">
      <c r="A31" s="7"/>
      <c r="B31" s="7"/>
      <c r="C31" s="7"/>
      <c r="D31" s="7"/>
    </row>
    <row r="32" spans="1:4" ht="15.75" x14ac:dyDescent="0.25">
      <c r="A32" s="12"/>
      <c r="B32" s="7"/>
      <c r="C32" s="7"/>
      <c r="D32" s="12"/>
    </row>
    <row r="33" spans="1:4" s="7" customFormat="1" ht="15.75" x14ac:dyDescent="0.25">
      <c r="A33" s="7" t="s">
        <v>53</v>
      </c>
      <c r="C33" s="7" t="s">
        <v>48</v>
      </c>
      <c r="D33" s="7" t="s">
        <v>55</v>
      </c>
    </row>
    <row r="34" spans="1:4" s="7" customFormat="1" ht="15.75" x14ac:dyDescent="0.25"/>
    <row r="35" spans="1:4" s="7" customFormat="1" ht="35.25" customHeight="1" x14ac:dyDescent="0.25">
      <c r="A35" s="63" t="s">
        <v>22</v>
      </c>
      <c r="B35" s="63"/>
      <c r="C35" s="7" t="s">
        <v>48</v>
      </c>
      <c r="D35" s="50" t="s">
        <v>54</v>
      </c>
    </row>
    <row r="36" spans="1:4" s="7" customFormat="1" ht="27" customHeight="1" x14ac:dyDescent="0.25">
      <c r="A36" s="52"/>
      <c r="B36" s="52"/>
      <c r="D36" s="50"/>
    </row>
    <row r="37" spans="1:4" s="48" customFormat="1" ht="15.75" x14ac:dyDescent="0.25">
      <c r="A37" s="7"/>
      <c r="B37" s="7"/>
      <c r="C37" s="7"/>
      <c r="D37" s="7"/>
    </row>
    <row r="38" spans="1:4" ht="15.75" x14ac:dyDescent="0.25">
      <c r="A38" s="7"/>
    </row>
  </sheetData>
  <mergeCells count="4">
    <mergeCell ref="A9:D9"/>
    <mergeCell ref="A10:D10"/>
    <mergeCell ref="A11:D11"/>
    <mergeCell ref="A35:B35"/>
  </mergeCells>
  <pageMargins left="0.7" right="0.7" top="0.75" bottom="0.7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D38"/>
  <sheetViews>
    <sheetView workbookViewId="0">
      <selection activeCell="A38" sqref="A38:XFD38"/>
    </sheetView>
  </sheetViews>
  <sheetFormatPr defaultRowHeight="15" x14ac:dyDescent="0.25"/>
  <cols>
    <col min="1" max="1" width="7.5703125" customWidth="1"/>
    <col min="2" max="2" width="46.42578125" customWidth="1"/>
    <col min="3" max="3" width="13.140625" customWidth="1"/>
    <col min="4" max="4" width="20.5703125" customWidth="1"/>
  </cols>
  <sheetData>
    <row r="1" spans="1:4" s="48" customFormat="1" ht="15.75" x14ac:dyDescent="0.25">
      <c r="A1" s="46" t="s">
        <v>21</v>
      </c>
      <c r="B1" s="7"/>
      <c r="C1" s="47" t="s">
        <v>12</v>
      </c>
      <c r="D1" s="47"/>
    </row>
    <row r="2" spans="1:4" s="48" customFormat="1" ht="15.75" x14ac:dyDescent="0.25">
      <c r="A2" s="49" t="s">
        <v>30</v>
      </c>
      <c r="B2" s="2"/>
      <c r="C2" s="47" t="s">
        <v>13</v>
      </c>
      <c r="D2" s="47"/>
    </row>
    <row r="3" spans="1:4" s="48" customFormat="1" ht="15.75" x14ac:dyDescent="0.25">
      <c r="A3" s="49" t="s">
        <v>31</v>
      </c>
      <c r="B3" s="2"/>
      <c r="C3" s="47" t="s">
        <v>14</v>
      </c>
      <c r="D3" s="47"/>
    </row>
    <row r="4" spans="1:4" s="48" customFormat="1" ht="15.75" x14ac:dyDescent="0.25">
      <c r="A4" s="49" t="s">
        <v>58</v>
      </c>
      <c r="B4" s="2"/>
      <c r="C4" s="47" t="s">
        <v>59</v>
      </c>
      <c r="D4" s="47"/>
    </row>
    <row r="5" spans="1:4" s="48" customFormat="1" ht="15.75" x14ac:dyDescent="0.25">
      <c r="A5" s="49" t="s">
        <v>51</v>
      </c>
      <c r="B5" s="2"/>
      <c r="C5" s="47" t="s">
        <v>51</v>
      </c>
      <c r="D5" s="47"/>
    </row>
    <row r="6" spans="1:4" s="48" customFormat="1" ht="15.75" x14ac:dyDescent="0.25">
      <c r="A6" s="1"/>
      <c r="B6" s="2"/>
      <c r="C6" s="2"/>
      <c r="D6" s="2"/>
    </row>
    <row r="7" spans="1:4" s="48" customFormat="1" ht="15.75" x14ac:dyDescent="0.25">
      <c r="A7" s="1"/>
      <c r="B7" s="2"/>
      <c r="C7" s="2"/>
      <c r="D7" s="2"/>
    </row>
    <row r="8" spans="1:4" ht="15.75" x14ac:dyDescent="0.25">
      <c r="A8" s="1"/>
      <c r="B8" s="2"/>
      <c r="C8" s="2"/>
      <c r="D8" s="2"/>
    </row>
    <row r="9" spans="1:4" ht="15.75" x14ac:dyDescent="0.25">
      <c r="A9" s="61" t="s">
        <v>15</v>
      </c>
      <c r="B9" s="61"/>
      <c r="C9" s="61"/>
      <c r="D9" s="61"/>
    </row>
    <row r="10" spans="1:4" s="55" customFormat="1" ht="18.75" x14ac:dyDescent="0.25">
      <c r="A10" s="64" t="s">
        <v>62</v>
      </c>
      <c r="B10" s="64"/>
      <c r="C10" s="64"/>
      <c r="D10" s="64"/>
    </row>
    <row r="11" spans="1:4" ht="15.75" x14ac:dyDescent="0.25">
      <c r="A11" s="61" t="s">
        <v>63</v>
      </c>
      <c r="B11" s="61"/>
      <c r="C11" s="61"/>
      <c r="D11" s="61"/>
    </row>
    <row r="12" spans="1:4" s="60" customFormat="1" x14ac:dyDescent="0.25">
      <c r="A12" s="59"/>
      <c r="B12" s="59" t="s">
        <v>66</v>
      </c>
      <c r="C12" s="59"/>
      <c r="D12" s="59"/>
    </row>
    <row r="13" spans="1:4" s="54" customFormat="1" ht="21" customHeight="1" thickBot="1" x14ac:dyDescent="0.3">
      <c r="A13" s="53"/>
      <c r="B13" s="53"/>
      <c r="C13" s="53"/>
      <c r="D13" s="53"/>
    </row>
    <row r="14" spans="1:4" ht="31.5" x14ac:dyDescent="0.25">
      <c r="A14" s="21" t="s">
        <v>49</v>
      </c>
      <c r="B14" s="22" t="s">
        <v>1</v>
      </c>
      <c r="C14" s="20" t="s">
        <v>2</v>
      </c>
      <c r="D14" s="20" t="s">
        <v>23</v>
      </c>
    </row>
    <row r="15" spans="1:4" ht="15.75" x14ac:dyDescent="0.25">
      <c r="A15" s="10">
        <v>1</v>
      </c>
      <c r="B15" s="41" t="s">
        <v>3</v>
      </c>
      <c r="C15" s="4"/>
      <c r="D15" s="17">
        <f>ROUND(D18*D16,2)</f>
        <v>65.819999999999993</v>
      </c>
    </row>
    <row r="16" spans="1:4" ht="15.75" x14ac:dyDescent="0.25">
      <c r="A16" s="10"/>
      <c r="B16" s="36" t="s">
        <v>25</v>
      </c>
      <c r="C16" s="4"/>
      <c r="D16" s="16">
        <v>1.5</v>
      </c>
    </row>
    <row r="17" spans="1:4" ht="34.5" customHeight="1" x14ac:dyDescent="0.25">
      <c r="A17" s="51" t="s">
        <v>65</v>
      </c>
      <c r="B17" s="42" t="s">
        <v>64</v>
      </c>
      <c r="C17" s="5"/>
      <c r="D17" s="5">
        <v>43.88</v>
      </c>
    </row>
    <row r="18" spans="1:4" ht="15.75" hidden="1" x14ac:dyDescent="0.25">
      <c r="A18" s="9"/>
      <c r="B18" s="37" t="s">
        <v>24</v>
      </c>
      <c r="C18" s="13"/>
      <c r="D18" s="16">
        <f>SUM(D17:D17)</f>
        <v>43.88</v>
      </c>
    </row>
    <row r="19" spans="1:4" ht="0.75" hidden="1" customHeight="1" x14ac:dyDescent="0.25">
      <c r="A19" s="10" t="s">
        <v>26</v>
      </c>
      <c r="B19" s="38" t="s">
        <v>4</v>
      </c>
      <c r="C19" s="3"/>
      <c r="D19" s="15">
        <f>SUM(D20:D20)</f>
        <v>14.48</v>
      </c>
    </row>
    <row r="20" spans="1:4" ht="15.75" x14ac:dyDescent="0.25">
      <c r="A20" s="9" t="s">
        <v>26</v>
      </c>
      <c r="B20" s="37" t="s">
        <v>5</v>
      </c>
      <c r="C20" s="13">
        <v>0.22</v>
      </c>
      <c r="D20" s="16">
        <f>ROUND(D15*C20,2)</f>
        <v>14.48</v>
      </c>
    </row>
    <row r="21" spans="1:4" ht="15.75" x14ac:dyDescent="0.25">
      <c r="A21" s="10" t="s">
        <v>27</v>
      </c>
      <c r="B21" s="38" t="s">
        <v>6</v>
      </c>
      <c r="C21" s="5"/>
      <c r="D21" s="17">
        <f>D15+D19</f>
        <v>80.3</v>
      </c>
    </row>
    <row r="22" spans="1:4" s="57" customFormat="1" ht="15.75" x14ac:dyDescent="0.25">
      <c r="A22" s="10" t="s">
        <v>16</v>
      </c>
      <c r="B22" s="38" t="s">
        <v>20</v>
      </c>
      <c r="C22" s="56">
        <f>SUM(C23:C24)</f>
        <v>0.6</v>
      </c>
      <c r="D22" s="17">
        <f>D15*C22</f>
        <v>39.49</v>
      </c>
    </row>
    <row r="23" spans="1:4" ht="15.75" x14ac:dyDescent="0.25">
      <c r="A23" s="9" t="s">
        <v>35</v>
      </c>
      <c r="B23" s="44" t="s">
        <v>33</v>
      </c>
      <c r="C23" s="45">
        <v>0.20899999999999999</v>
      </c>
      <c r="D23" s="30">
        <v>13.75</v>
      </c>
    </row>
    <row r="24" spans="1:4" ht="15.75" x14ac:dyDescent="0.25">
      <c r="A24" s="9" t="s">
        <v>36</v>
      </c>
      <c r="B24" s="44" t="s">
        <v>34</v>
      </c>
      <c r="C24" s="45">
        <v>0.39100000000000001</v>
      </c>
      <c r="D24" s="30">
        <f>D15*C24</f>
        <v>25.74</v>
      </c>
    </row>
    <row r="25" spans="1:4" ht="15.75" x14ac:dyDescent="0.25">
      <c r="A25" s="10" t="s">
        <v>17</v>
      </c>
      <c r="B25" s="38" t="s">
        <v>7</v>
      </c>
      <c r="C25" s="3"/>
      <c r="D25" s="15">
        <f>SUM(D21:D22)</f>
        <v>119.79</v>
      </c>
    </row>
    <row r="26" spans="1:4" ht="15.75" x14ac:dyDescent="0.25">
      <c r="A26" s="9" t="s">
        <v>28</v>
      </c>
      <c r="B26" s="37" t="s">
        <v>8</v>
      </c>
      <c r="C26" s="13">
        <v>0.12</v>
      </c>
      <c r="D26" s="16">
        <f>ROUND(D25*C26,2)</f>
        <v>14.37</v>
      </c>
    </row>
    <row r="27" spans="1:4" ht="15.75" x14ac:dyDescent="0.25">
      <c r="A27" s="10" t="s">
        <v>29</v>
      </c>
      <c r="B27" s="38" t="s">
        <v>9</v>
      </c>
      <c r="C27" s="5"/>
      <c r="D27" s="17">
        <f>SUM(D25:D26)</f>
        <v>134.16</v>
      </c>
    </row>
    <row r="28" spans="1:4" ht="16.5" thickBot="1" x14ac:dyDescent="0.3">
      <c r="A28" s="11" t="s">
        <v>18</v>
      </c>
      <c r="B28" s="39" t="s">
        <v>10</v>
      </c>
      <c r="C28" s="14">
        <v>0.2</v>
      </c>
      <c r="D28" s="18">
        <f>ROUND(D27*C28,2)</f>
        <v>26.83</v>
      </c>
    </row>
    <row r="29" spans="1:4" ht="16.5" thickBot="1" x14ac:dyDescent="0.3">
      <c r="A29" s="8" t="s">
        <v>19</v>
      </c>
      <c r="B29" s="40" t="s">
        <v>11</v>
      </c>
      <c r="C29" s="6"/>
      <c r="D29" s="19">
        <f>SUM(D27:D28)</f>
        <v>160.99</v>
      </c>
    </row>
    <row r="30" spans="1:4" ht="15.75" x14ac:dyDescent="0.25">
      <c r="A30" s="7"/>
      <c r="B30" s="7"/>
      <c r="C30" s="7"/>
      <c r="D30" s="7"/>
    </row>
    <row r="31" spans="1:4" ht="15.75" x14ac:dyDescent="0.25">
      <c r="A31" s="7"/>
      <c r="B31" s="7"/>
      <c r="C31" s="7"/>
      <c r="D31" s="7"/>
    </row>
    <row r="32" spans="1:4" ht="15.75" x14ac:dyDescent="0.25">
      <c r="A32" s="12"/>
      <c r="B32" s="7"/>
      <c r="C32" s="7"/>
      <c r="D32" s="12"/>
    </row>
    <row r="33" spans="1:4" s="7" customFormat="1" ht="15.75" x14ac:dyDescent="0.25">
      <c r="A33" s="7" t="s">
        <v>53</v>
      </c>
      <c r="C33" s="7" t="s">
        <v>48</v>
      </c>
      <c r="D33" s="50" t="s">
        <v>55</v>
      </c>
    </row>
    <row r="34" spans="1:4" s="7" customFormat="1" ht="15.75" x14ac:dyDescent="0.25"/>
    <row r="35" spans="1:4" s="7" customFormat="1" ht="32.25" customHeight="1" x14ac:dyDescent="0.25">
      <c r="A35" s="63" t="s">
        <v>22</v>
      </c>
      <c r="B35" s="63"/>
      <c r="C35" s="7" t="s">
        <v>48</v>
      </c>
      <c r="D35" s="50" t="s">
        <v>54</v>
      </c>
    </row>
    <row r="36" spans="1:4" s="7" customFormat="1" ht="32.25" customHeight="1" x14ac:dyDescent="0.25">
      <c r="A36" s="52"/>
      <c r="B36" s="52"/>
      <c r="D36" s="50"/>
    </row>
    <row r="37" spans="1:4" s="48" customFormat="1" x14ac:dyDescent="0.25"/>
    <row r="38" spans="1:4" ht="15.75" x14ac:dyDescent="0.25">
      <c r="A38" s="7"/>
    </row>
  </sheetData>
  <mergeCells count="4">
    <mergeCell ref="A9:D9"/>
    <mergeCell ref="A10:D10"/>
    <mergeCell ref="A11:D11"/>
    <mergeCell ref="A35:B35"/>
  </mergeCells>
  <pageMargins left="0.7" right="0.7" top="0.75" bottom="0.75" header="0.3" footer="0.3"/>
  <pageSetup paperSize="9" scale="9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зміна очистка 0,25</vt:lpstr>
      <vt:lpstr>50% засміч.</vt:lpstr>
      <vt:lpstr>зміна очистка0,5</vt:lpstr>
      <vt:lpstr>50%засмічення</vt:lpstr>
      <vt:lpstr>зміна очистка1</vt:lpstr>
      <vt:lpstr>50%засм.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2022-09-23T10:44:04Z</dcterms:modified>
</cp:coreProperties>
</file>