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3" activeTab="0"/>
  </bookViews>
  <sheets>
    <sheet name="для населення бюджет" sheetId="1" r:id="rId1"/>
    <sheet name="для інших організацій" sheetId="2" r:id="rId2"/>
  </sheets>
  <definedNames/>
  <calcPr fullCalcOnLoad="1"/>
</workbook>
</file>

<file path=xl/sharedStrings.xml><?xml version="1.0" encoding="utf-8"?>
<sst xmlns="http://schemas.openxmlformats.org/spreadsheetml/2006/main" count="91" uniqueCount="50">
  <si>
    <t>№ п\п</t>
  </si>
  <si>
    <t xml:space="preserve">Найменування </t>
  </si>
  <si>
    <t>Вартість в грн.</t>
  </si>
  <si>
    <t xml:space="preserve">в шахті </t>
  </si>
  <si>
    <t xml:space="preserve">в приміщенні </t>
  </si>
  <si>
    <t>Разом:</t>
  </si>
  <si>
    <t>ПДВ</t>
  </si>
  <si>
    <t>Разом :</t>
  </si>
  <si>
    <t>Разом по зарплаті</t>
  </si>
  <si>
    <t>ПОГОДЖЕНО</t>
  </si>
  <si>
    <t>Начальник УМГ</t>
  </si>
  <si>
    <t>Мукачівської міської ради</t>
  </si>
  <si>
    <t>ЗАТВЕРДЖЕНО</t>
  </si>
  <si>
    <t xml:space="preserve">  </t>
  </si>
  <si>
    <t>Разом з рентабельністю</t>
  </si>
  <si>
    <t>Відсоткова ставка</t>
  </si>
  <si>
    <t>Нарахування на зарплату</t>
  </si>
  <si>
    <t>Відсотков ставка</t>
  </si>
  <si>
    <t xml:space="preserve">Рентабельність: </t>
  </si>
  <si>
    <t>Всього з рентабельністю</t>
  </si>
  <si>
    <t>Накладні витрати</t>
  </si>
  <si>
    <t xml:space="preserve">Рентабельність:                                                     </t>
  </si>
  <si>
    <t>______________ А.Ю.Блінов</t>
  </si>
  <si>
    <t>"____"___________ 2021 р.</t>
  </si>
  <si>
    <t>___________ О.О.Суворов</t>
  </si>
  <si>
    <t>Заробітна плата контролера ВРРзА - п.т.с. 51,79 грн.</t>
  </si>
  <si>
    <t>Заробітна плата контролерів ВРРзА                               п.т.с. 51,79 * 2 чол. = 103,58</t>
  </si>
  <si>
    <t>Премія</t>
  </si>
  <si>
    <t xml:space="preserve">В шахті </t>
  </si>
  <si>
    <t>В приміщенні</t>
  </si>
  <si>
    <t>Заробітна плата контролерів ВРРзА                               п.т.с. 51,79 * 1чол. = 51,79</t>
  </si>
  <si>
    <r>
      <rPr>
        <b/>
        <sz val="12"/>
        <color indexed="8"/>
        <rFont val="Times New Roman"/>
        <family val="1"/>
      </rPr>
      <t>Прямі витрати</t>
    </r>
    <r>
      <rPr>
        <b/>
        <sz val="11"/>
        <color indexed="8"/>
        <rFont val="Times New Roman"/>
        <family val="1"/>
      </rPr>
      <t xml:space="preserve"> в.т.ч :</t>
    </r>
  </si>
  <si>
    <t>1.1.</t>
  </si>
  <si>
    <t>1.1.1.</t>
  </si>
  <si>
    <t>1.1.2.</t>
  </si>
  <si>
    <t>1.2.</t>
  </si>
  <si>
    <t>1.2.1.</t>
  </si>
  <si>
    <t>1.2.2.</t>
  </si>
  <si>
    <t>КАЛЬКУЛЯЦІЯ</t>
  </si>
  <si>
    <t xml:space="preserve"> на опломбування (переопломбування) з’єднувальних штуцерів, водопровідних вводів не пов’язаних з періодичною повіркою </t>
  </si>
  <si>
    <t>1.1.3.</t>
  </si>
  <si>
    <t>1.2.3.</t>
  </si>
  <si>
    <t>Заробітна плата контролера ВРРзА -                              п.т.с. 51,79 грн.</t>
  </si>
  <si>
    <t>Директор КП "Міськводоканал"</t>
  </si>
  <si>
    <t>(для населення та бюджетних організацій )</t>
  </si>
  <si>
    <t xml:space="preserve">Премія </t>
  </si>
  <si>
    <t>Витрати праці працівників 0,9 л./год</t>
  </si>
  <si>
    <t>Витрати праці працівників 1,1 л./год</t>
  </si>
  <si>
    <r>
      <rPr>
        <b/>
        <sz val="12"/>
        <color indexed="8"/>
        <rFont val="Times New Roman"/>
        <family val="1"/>
      </rPr>
      <t>КАЛЬКУЛЯЦІЯ</t>
    </r>
    <r>
      <rPr>
        <sz val="12"/>
        <color indexed="8"/>
        <rFont val="Times New Roman"/>
        <family val="1"/>
      </rPr>
      <t xml:space="preserve">
 на опломбування (переопломбування) з’єднувальних штуцерів, водопровідних вводів не пов’язаних з періодичною повіркою 
(для інших організацій)</t>
    </r>
  </si>
  <si>
    <t>Економіст  ПЕВ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</si>
</sst>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0.0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1" fontId="1" fillId="0" borderId="0" xfId="33" applyNumberFormat="1">
      <alignment/>
      <protection/>
    </xf>
    <xf numFmtId="0" fontId="3" fillId="0" borderId="0" xfId="33" applyFont="1">
      <alignment/>
      <protection/>
    </xf>
    <xf numFmtId="0" fontId="1" fillId="0" borderId="0" xfId="33" applyFont="1">
      <alignment/>
      <protection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10" xfId="33" applyFont="1" applyBorder="1">
      <alignment/>
      <protection/>
    </xf>
    <xf numFmtId="0" fontId="4" fillId="0" borderId="11" xfId="33" applyFont="1" applyBorder="1">
      <alignment/>
      <protection/>
    </xf>
    <xf numFmtId="0" fontId="1" fillId="0" borderId="0" xfId="33" applyBorder="1">
      <alignment/>
      <protection/>
    </xf>
    <xf numFmtId="0" fontId="4" fillId="0" borderId="11" xfId="33" applyFont="1" applyBorder="1" applyAlignment="1">
      <alignment horizontal="center" vertical="center"/>
      <protection/>
    </xf>
    <xf numFmtId="2" fontId="6" fillId="0" borderId="12" xfId="33" applyNumberFormat="1" applyFont="1" applyBorder="1" applyAlignment="1">
      <alignment horizontal="center" vertical="center"/>
      <protection/>
    </xf>
    <xf numFmtId="2" fontId="6" fillId="0" borderId="13" xfId="33" applyNumberFormat="1" applyFont="1" applyBorder="1" applyAlignment="1">
      <alignment horizontal="center" vertical="center"/>
      <protection/>
    </xf>
    <xf numFmtId="2" fontId="4" fillId="0" borderId="13" xfId="33" applyNumberFormat="1" applyFont="1" applyBorder="1" applyAlignment="1">
      <alignment horizontal="center" vertical="center"/>
      <protection/>
    </xf>
    <xf numFmtId="2" fontId="4" fillId="0" borderId="14" xfId="33" applyNumberFormat="1" applyFont="1" applyBorder="1" applyAlignment="1">
      <alignment horizontal="center" vertical="center"/>
      <protection/>
    </xf>
    <xf numFmtId="2" fontId="4" fillId="0" borderId="15" xfId="33" applyNumberFormat="1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2" fontId="4" fillId="0" borderId="11" xfId="33" applyNumberFormat="1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2" fontId="4" fillId="0" borderId="17" xfId="33" applyNumberFormat="1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9" fontId="5" fillId="0" borderId="13" xfId="33" applyNumberFormat="1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9" fontId="5" fillId="0" borderId="13" xfId="33" applyNumberFormat="1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9" fontId="6" fillId="0" borderId="11" xfId="33" applyNumberFormat="1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left" vertical="center"/>
      <protection/>
    </xf>
    <xf numFmtId="0" fontId="3" fillId="0" borderId="13" xfId="33" applyFont="1" applyBorder="1" applyAlignment="1">
      <alignment horizontal="left" vertical="center" wrapText="1"/>
      <protection/>
    </xf>
    <xf numFmtId="0" fontId="8" fillId="0" borderId="13" xfId="33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left" vertical="center" wrapText="1"/>
      <protection/>
    </xf>
    <xf numFmtId="0" fontId="6" fillId="0" borderId="11" xfId="33" applyFont="1" applyBorder="1" applyAlignment="1">
      <alignment horizontal="left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" fillId="0" borderId="0" xfId="33" applyAlignment="1">
      <alignment horizontal="center" vertical="center"/>
      <protection/>
    </xf>
    <xf numFmtId="186" fontId="8" fillId="0" borderId="13" xfId="33" applyNumberFormat="1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left" vertical="center"/>
      <protection/>
    </xf>
    <xf numFmtId="0" fontId="5" fillId="0" borderId="19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top"/>
      <protection/>
    </xf>
    <xf numFmtId="0" fontId="3" fillId="0" borderId="11" xfId="33" applyFont="1" applyBorder="1" applyAlignment="1">
      <alignment vertical="top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2" fontId="6" fillId="0" borderId="11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left" vertical="center"/>
      <protection/>
    </xf>
    <xf numFmtId="9" fontId="5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/>
      <protection/>
    </xf>
    <xf numFmtId="186" fontId="8" fillId="0" borderId="11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left" vertical="center" wrapText="1"/>
      <protection/>
    </xf>
    <xf numFmtId="9" fontId="5" fillId="0" borderId="11" xfId="33" applyNumberFormat="1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vertical="top" wrapText="1"/>
      <protection/>
    </xf>
    <xf numFmtId="0" fontId="5" fillId="0" borderId="11" xfId="33" applyFont="1" applyBorder="1" applyAlignment="1">
      <alignment vertical="center" wrapText="1"/>
      <protection/>
    </xf>
    <xf numFmtId="2" fontId="4" fillId="0" borderId="12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left" vertical="top" wrapText="1"/>
      <protection/>
    </xf>
    <xf numFmtId="0" fontId="2" fillId="0" borderId="0" xfId="33" applyFont="1" applyBorder="1" applyAlignment="1">
      <alignment horizontal="right"/>
      <protection/>
    </xf>
    <xf numFmtId="9" fontId="3" fillId="0" borderId="12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1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tabSelected="1" zoomScalePageLayoutView="0" workbookViewId="0" topLeftCell="A1">
      <selection activeCell="I25" sqref="I25"/>
    </sheetView>
  </sheetViews>
  <sheetFormatPr defaultColWidth="8.7109375" defaultRowHeight="12.75"/>
  <cols>
    <col min="1" max="1" width="6.28125" style="1" customWidth="1"/>
    <col min="2" max="2" width="48.421875" style="1" customWidth="1"/>
    <col min="3" max="3" width="9.28125" style="1" customWidth="1"/>
    <col min="4" max="4" width="11.140625" style="1" customWidth="1"/>
    <col min="5" max="5" width="13.28125" style="1" customWidth="1"/>
    <col min="6" max="16384" width="8.7109375" style="1" customWidth="1"/>
  </cols>
  <sheetData>
    <row r="1" spans="1:4" ht="15.75">
      <c r="A1" s="6" t="s">
        <v>9</v>
      </c>
      <c r="C1" s="6" t="s">
        <v>12</v>
      </c>
      <c r="D1" s="6"/>
    </row>
    <row r="2" spans="1:4" ht="15.75">
      <c r="A2" s="7" t="s">
        <v>10</v>
      </c>
      <c r="C2" s="8" t="s">
        <v>43</v>
      </c>
      <c r="D2" s="8"/>
    </row>
    <row r="3" spans="1:4" ht="15.75">
      <c r="A3" s="7" t="s">
        <v>11</v>
      </c>
      <c r="C3" s="8" t="s">
        <v>11</v>
      </c>
      <c r="D3" s="8"/>
    </row>
    <row r="4" spans="1:4" ht="15.75">
      <c r="A4" s="7" t="s">
        <v>22</v>
      </c>
      <c r="C4" s="8" t="s">
        <v>24</v>
      </c>
      <c r="D4" s="8"/>
    </row>
    <row r="5" spans="1:4" ht="15.75">
      <c r="A5" s="7" t="s">
        <v>23</v>
      </c>
      <c r="C5" s="8" t="s">
        <v>23</v>
      </c>
      <c r="D5" s="8"/>
    </row>
    <row r="7" ht="0.75" customHeight="1"/>
    <row r="8" ht="15" hidden="1"/>
    <row r="9" spans="1:5" ht="15" customHeight="1">
      <c r="A9" s="72" t="s">
        <v>38</v>
      </c>
      <c r="B9" s="72"/>
      <c r="C9" s="72"/>
      <c r="D9" s="72"/>
      <c r="E9" s="72"/>
    </row>
    <row r="10" spans="1:5" ht="36" customHeight="1">
      <c r="A10" s="73" t="s">
        <v>39</v>
      </c>
      <c r="B10" s="73"/>
      <c r="C10" s="73"/>
      <c r="D10" s="73"/>
      <c r="E10" s="73"/>
    </row>
    <row r="11" spans="1:5" ht="18.75" customHeight="1">
      <c r="A11" s="73" t="s">
        <v>44</v>
      </c>
      <c r="B11" s="73"/>
      <c r="C11" s="73"/>
      <c r="D11" s="73"/>
      <c r="E11" s="73"/>
    </row>
    <row r="12" ht="6.75" customHeight="1"/>
    <row r="13" ht="4.5" customHeight="1">
      <c r="I13" s="1" t="s">
        <v>13</v>
      </c>
    </row>
    <row r="14" ht="11.25" customHeight="1" hidden="1"/>
    <row r="15" spans="1:5" ht="11.25" customHeight="1" hidden="1">
      <c r="A15" s="11"/>
      <c r="B15" s="66"/>
      <c r="C15" s="66"/>
      <c r="D15" s="66"/>
      <c r="E15" s="11"/>
    </row>
    <row r="16" spans="1:11" ht="17.25" customHeight="1">
      <c r="A16" s="67" t="s">
        <v>0</v>
      </c>
      <c r="B16" s="68" t="s">
        <v>1</v>
      </c>
      <c r="C16" s="70" t="s">
        <v>15</v>
      </c>
      <c r="D16" s="69" t="s">
        <v>2</v>
      </c>
      <c r="E16" s="69"/>
      <c r="K16" s="5"/>
    </row>
    <row r="17" spans="1:5" ht="18" customHeight="1">
      <c r="A17" s="67"/>
      <c r="B17" s="68"/>
      <c r="C17" s="71"/>
      <c r="D17" s="31" t="s">
        <v>3</v>
      </c>
      <c r="E17" s="32" t="s">
        <v>4</v>
      </c>
    </row>
    <row r="18" spans="1:5" ht="18.75" customHeight="1">
      <c r="A18" s="24">
        <v>1</v>
      </c>
      <c r="B18" s="49" t="s">
        <v>31</v>
      </c>
      <c r="C18" s="27"/>
      <c r="D18" s="62">
        <f>D23</f>
        <v>102.5442</v>
      </c>
      <c r="E18" s="62">
        <f>E27</f>
        <v>51.2721</v>
      </c>
    </row>
    <row r="19" spans="1:5" ht="17.25" customHeight="1">
      <c r="A19" s="24"/>
      <c r="B19" s="60" t="s">
        <v>25</v>
      </c>
      <c r="C19" s="27"/>
      <c r="D19" s="13"/>
      <c r="E19" s="13"/>
    </row>
    <row r="20" spans="1:5" ht="18.75" customHeight="1">
      <c r="A20" s="24" t="s">
        <v>32</v>
      </c>
      <c r="B20" s="55" t="s">
        <v>28</v>
      </c>
      <c r="C20" s="27"/>
      <c r="D20" s="13"/>
      <c r="E20" s="13"/>
    </row>
    <row r="21" spans="1:5" ht="31.5" customHeight="1">
      <c r="A21" s="24" t="s">
        <v>33</v>
      </c>
      <c r="B21" s="60" t="s">
        <v>26</v>
      </c>
      <c r="C21" s="27"/>
      <c r="D21" s="13">
        <v>103.58</v>
      </c>
      <c r="E21" s="13"/>
    </row>
    <row r="22" spans="1:5" ht="15.75" customHeight="1">
      <c r="A22" s="24" t="s">
        <v>34</v>
      </c>
      <c r="B22" s="58" t="s">
        <v>45</v>
      </c>
      <c r="C22" s="65">
        <v>0.1</v>
      </c>
      <c r="D22" s="13">
        <f>D21*C22</f>
        <v>10.358</v>
      </c>
      <c r="E22" s="13"/>
    </row>
    <row r="23" spans="1:5" ht="18" customHeight="1">
      <c r="A23" s="24" t="s">
        <v>40</v>
      </c>
      <c r="B23" s="58" t="s">
        <v>46</v>
      </c>
      <c r="C23" s="27"/>
      <c r="D23" s="13">
        <f>(D22+D21)*0.9</f>
        <v>102.5442</v>
      </c>
      <c r="E23" s="13"/>
    </row>
    <row r="24" spans="1:5" ht="17.25" customHeight="1">
      <c r="A24" s="24" t="s">
        <v>35</v>
      </c>
      <c r="B24" s="55" t="s">
        <v>29</v>
      </c>
      <c r="C24" s="27"/>
      <c r="D24" s="13"/>
      <c r="E24" s="13"/>
    </row>
    <row r="25" spans="1:5" ht="31.5" customHeight="1">
      <c r="A25" s="24" t="s">
        <v>36</v>
      </c>
      <c r="B25" s="63" t="s">
        <v>30</v>
      </c>
      <c r="C25" s="27"/>
      <c r="D25" s="13"/>
      <c r="E25" s="13">
        <v>51.79</v>
      </c>
    </row>
    <row r="26" spans="1:5" ht="18.75" customHeight="1">
      <c r="A26" s="24" t="s">
        <v>37</v>
      </c>
      <c r="B26" s="58" t="s">
        <v>45</v>
      </c>
      <c r="C26" s="65">
        <v>0.1</v>
      </c>
      <c r="D26" s="13"/>
      <c r="E26" s="13">
        <f>E25*C26</f>
        <v>5.179</v>
      </c>
    </row>
    <row r="27" spans="1:5" ht="20.25" customHeight="1">
      <c r="A27" s="24" t="s">
        <v>41</v>
      </c>
      <c r="B27" s="58" t="s">
        <v>46</v>
      </c>
      <c r="C27" s="27"/>
      <c r="D27" s="13"/>
      <c r="E27" s="13">
        <f>(E26+E25)*0.9</f>
        <v>51.2721</v>
      </c>
    </row>
    <row r="28" spans="1:5" ht="20.25" customHeight="1">
      <c r="A28" s="25">
        <v>2</v>
      </c>
      <c r="B28" s="34" t="s">
        <v>16</v>
      </c>
      <c r="C28" s="28">
        <v>0.22</v>
      </c>
      <c r="D28" s="14">
        <f>D18*22%</f>
        <v>22.559724</v>
      </c>
      <c r="E28" s="14">
        <f>E18*22%</f>
        <v>11.279862</v>
      </c>
    </row>
    <row r="29" spans="1:8" ht="21" customHeight="1">
      <c r="A29" s="25">
        <v>3</v>
      </c>
      <c r="B29" s="35" t="s">
        <v>8</v>
      </c>
      <c r="C29" s="29"/>
      <c r="D29" s="14">
        <f>D18+D28</f>
        <v>125.103924</v>
      </c>
      <c r="E29" s="14">
        <f>E18+E28</f>
        <v>62.551962</v>
      </c>
      <c r="H29" s="2"/>
    </row>
    <row r="30" spans="1:5" ht="21" customHeight="1">
      <c r="A30" s="25">
        <v>4</v>
      </c>
      <c r="B30" s="36" t="s">
        <v>20</v>
      </c>
      <c r="C30" s="41">
        <v>0.463</v>
      </c>
      <c r="D30" s="14">
        <f>D18*C30</f>
        <v>47.47796460000001</v>
      </c>
      <c r="E30" s="14">
        <f>E18*C30</f>
        <v>23.738982300000004</v>
      </c>
    </row>
    <row r="31" spans="1:5" ht="17.25" customHeight="1">
      <c r="A31" s="25">
        <v>6</v>
      </c>
      <c r="B31" s="35" t="s">
        <v>5</v>
      </c>
      <c r="C31" s="29"/>
      <c r="D31" s="14">
        <f>D30+D29</f>
        <v>172.5818886</v>
      </c>
      <c r="E31" s="14">
        <f>E30+E29</f>
        <v>86.2909443</v>
      </c>
    </row>
    <row r="32" spans="1:5" ht="30" customHeight="1">
      <c r="A32" s="25">
        <v>7</v>
      </c>
      <c r="B32" s="37" t="s">
        <v>21</v>
      </c>
      <c r="C32" s="30">
        <v>0.12</v>
      </c>
      <c r="D32" s="14">
        <f>D31*C32</f>
        <v>20.709826632000002</v>
      </c>
      <c r="E32" s="14">
        <f>E31*C32</f>
        <v>10.354913316000001</v>
      </c>
    </row>
    <row r="33" spans="1:5" ht="20.25" customHeight="1">
      <c r="A33" s="21">
        <v>8</v>
      </c>
      <c r="B33" s="42" t="s">
        <v>14</v>
      </c>
      <c r="C33" s="12"/>
      <c r="D33" s="26">
        <f>D31+D32</f>
        <v>193.291715232</v>
      </c>
      <c r="E33" s="15">
        <f>E31+E32</f>
        <v>96.645857616</v>
      </c>
    </row>
    <row r="34" spans="1:5" ht="23.25" customHeight="1">
      <c r="A34" s="22">
        <v>9</v>
      </c>
      <c r="B34" s="43" t="s">
        <v>6</v>
      </c>
      <c r="C34" s="33">
        <v>0.2</v>
      </c>
      <c r="D34" s="16">
        <f>D33*C34</f>
        <v>38.658343046400006</v>
      </c>
      <c r="E34" s="17">
        <f>E33*C34</f>
        <v>19.329171523200003</v>
      </c>
    </row>
    <row r="35" spans="1:5" ht="15" customHeight="1" hidden="1">
      <c r="A35" s="23"/>
      <c r="B35" s="44"/>
      <c r="C35" s="9"/>
      <c r="D35" s="18"/>
      <c r="E35" s="19"/>
    </row>
    <row r="36" spans="1:5" ht="21.75" customHeight="1">
      <c r="A36" s="22">
        <v>10</v>
      </c>
      <c r="B36" s="45" t="s">
        <v>7</v>
      </c>
      <c r="C36" s="10"/>
      <c r="D36" s="20">
        <f>D33+D34</f>
        <v>231.9500582784</v>
      </c>
      <c r="E36" s="20">
        <f>E33+E34</f>
        <v>115.9750291392</v>
      </c>
    </row>
    <row r="38" ht="2.25" customHeight="1" hidden="1"/>
    <row r="39" ht="9" customHeight="1" hidden="1">
      <c r="H39" s="3"/>
    </row>
    <row r="40" ht="15" hidden="1"/>
    <row r="41" spans="2:4" ht="15">
      <c r="B41" s="4"/>
      <c r="C41" s="4"/>
      <c r="D41" s="4"/>
    </row>
    <row r="42" spans="2:4" ht="15">
      <c r="B42" s="4" t="s">
        <v>49</v>
      </c>
      <c r="C42" s="4"/>
      <c r="D42" s="4"/>
    </row>
    <row r="43" spans="2:4" ht="15">
      <c r="B43" s="4"/>
      <c r="C43" s="4"/>
      <c r="D43" s="4"/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15">
      <c r="B48" s="4"/>
      <c r="C48" s="4"/>
      <c r="D48" s="4"/>
    </row>
  </sheetData>
  <sheetProtection selectLockedCells="1" selectUnlockedCells="1"/>
  <mergeCells count="8">
    <mergeCell ref="B15:D15"/>
    <mergeCell ref="A16:A17"/>
    <mergeCell ref="B16:B17"/>
    <mergeCell ref="D16:E16"/>
    <mergeCell ref="C16:C17"/>
    <mergeCell ref="A9:E9"/>
    <mergeCell ref="A10:E10"/>
    <mergeCell ref="A11:E11"/>
  </mergeCells>
  <printOptions/>
  <pageMargins left="0.7083333333333334" right="0.7083333333333334" top="0.3541666666666667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45"/>
  <sheetViews>
    <sheetView zoomScale="90" zoomScaleNormal="90" zoomScalePageLayoutView="0" workbookViewId="0" topLeftCell="A17">
      <selection activeCell="I43" sqref="I43"/>
    </sheetView>
  </sheetViews>
  <sheetFormatPr defaultColWidth="9.140625" defaultRowHeight="12.75"/>
  <cols>
    <col min="1" max="1" width="6.28125" style="0" customWidth="1"/>
    <col min="2" max="2" width="46.7109375" style="0" customWidth="1"/>
    <col min="3" max="3" width="9.421875" style="0" customWidth="1"/>
    <col min="4" max="4" width="11.28125" style="0" customWidth="1"/>
    <col min="5" max="5" width="15.28125" style="0" customWidth="1"/>
  </cols>
  <sheetData>
    <row r="1" spans="1:5" ht="15.75">
      <c r="A1" s="6" t="s">
        <v>9</v>
      </c>
      <c r="B1" s="1"/>
      <c r="C1" s="6" t="s">
        <v>12</v>
      </c>
      <c r="D1" s="6"/>
      <c r="E1" s="1"/>
    </row>
    <row r="2" spans="1:5" ht="15.75">
      <c r="A2" s="7" t="s">
        <v>10</v>
      </c>
      <c r="B2" s="1"/>
      <c r="C2" s="8" t="s">
        <v>43</v>
      </c>
      <c r="D2" s="8"/>
      <c r="E2" s="1"/>
    </row>
    <row r="3" spans="1:5" ht="15.75">
      <c r="A3" s="7" t="s">
        <v>11</v>
      </c>
      <c r="B3" s="1"/>
      <c r="C3" s="8" t="s">
        <v>11</v>
      </c>
      <c r="D3" s="8"/>
      <c r="E3" s="1"/>
    </row>
    <row r="4" spans="1:5" ht="15.75">
      <c r="A4" s="7" t="s">
        <v>22</v>
      </c>
      <c r="B4" s="1"/>
      <c r="C4" s="8" t="s">
        <v>24</v>
      </c>
      <c r="D4" s="8"/>
      <c r="E4" s="1"/>
    </row>
    <row r="5" spans="1:5" ht="15.75">
      <c r="A5" s="7" t="s">
        <v>23</v>
      </c>
      <c r="B5" s="1"/>
      <c r="C5" s="8" t="s">
        <v>23</v>
      </c>
      <c r="D5" s="8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74.25" customHeight="1">
      <c r="A8" s="75" t="s">
        <v>48</v>
      </c>
      <c r="B8" s="76"/>
      <c r="C8" s="76"/>
      <c r="D8" s="76"/>
      <c r="E8" s="76"/>
    </row>
    <row r="9" spans="1:5" ht="15.75" hidden="1" thickBot="1">
      <c r="A9" s="1"/>
      <c r="B9" s="1"/>
      <c r="C9" s="1"/>
      <c r="D9" s="1"/>
      <c r="E9" s="1"/>
    </row>
    <row r="10" spans="1:5" ht="15.75" hidden="1" thickBot="1">
      <c r="A10" s="11"/>
      <c r="B10" s="66"/>
      <c r="C10" s="66"/>
      <c r="D10" s="66"/>
      <c r="E10" s="11"/>
    </row>
    <row r="11" spans="1:5" ht="15">
      <c r="A11" s="11"/>
      <c r="B11" s="64"/>
      <c r="C11" s="64"/>
      <c r="D11" s="64"/>
      <c r="E11" s="11"/>
    </row>
    <row r="12" spans="1:5" ht="20.25" customHeight="1">
      <c r="A12" s="67" t="s">
        <v>0</v>
      </c>
      <c r="B12" s="68" t="s">
        <v>1</v>
      </c>
      <c r="C12" s="74" t="s">
        <v>17</v>
      </c>
      <c r="D12" s="67" t="s">
        <v>2</v>
      </c>
      <c r="E12" s="67"/>
    </row>
    <row r="13" spans="1:5" ht="23.25" customHeight="1">
      <c r="A13" s="67"/>
      <c r="B13" s="68"/>
      <c r="C13" s="74"/>
      <c r="D13" s="47" t="s">
        <v>3</v>
      </c>
      <c r="E13" s="47" t="s">
        <v>4</v>
      </c>
    </row>
    <row r="14" spans="1:5" ht="25.5" customHeight="1">
      <c r="A14" s="48">
        <v>1</v>
      </c>
      <c r="B14" s="49" t="s">
        <v>31</v>
      </c>
      <c r="C14" s="50"/>
      <c r="D14" s="20">
        <f>D16</f>
        <v>125.33180000000002</v>
      </c>
      <c r="E14" s="20">
        <f>E20</f>
        <v>62.66590000000001</v>
      </c>
    </row>
    <row r="15" spans="1:5" ht="34.5" customHeight="1">
      <c r="A15" s="48"/>
      <c r="B15" s="60" t="s">
        <v>42</v>
      </c>
      <c r="C15" s="50"/>
      <c r="D15" s="51"/>
      <c r="E15" s="52"/>
    </row>
    <row r="16" spans="1:5" ht="22.5" customHeight="1">
      <c r="A16" s="48" t="s">
        <v>32</v>
      </c>
      <c r="B16" s="55" t="s">
        <v>28</v>
      </c>
      <c r="C16" s="50"/>
      <c r="D16" s="20">
        <f>D19</f>
        <v>125.33180000000002</v>
      </c>
      <c r="E16" s="52"/>
    </row>
    <row r="17" spans="1:5" ht="31.5" customHeight="1">
      <c r="A17" s="48" t="s">
        <v>33</v>
      </c>
      <c r="B17" s="60" t="s">
        <v>26</v>
      </c>
      <c r="C17" s="50"/>
      <c r="D17" s="51">
        <v>103.58</v>
      </c>
      <c r="E17" s="52"/>
    </row>
    <row r="18" spans="1:5" ht="24.75" customHeight="1">
      <c r="A18" s="48" t="s">
        <v>34</v>
      </c>
      <c r="B18" s="61" t="s">
        <v>27</v>
      </c>
      <c r="C18" s="59">
        <v>0.1</v>
      </c>
      <c r="D18" s="52">
        <f>D17*C18</f>
        <v>10.358</v>
      </c>
      <c r="E18" s="52"/>
    </row>
    <row r="19" spans="1:5" ht="20.25" customHeight="1">
      <c r="A19" s="48" t="s">
        <v>40</v>
      </c>
      <c r="B19" s="58" t="s">
        <v>47</v>
      </c>
      <c r="C19" s="50"/>
      <c r="D19" s="52">
        <f>(D17+D18)*1.1</f>
        <v>125.33180000000002</v>
      </c>
      <c r="E19" s="52"/>
    </row>
    <row r="20" spans="1:5" ht="20.25" customHeight="1">
      <c r="A20" s="48" t="s">
        <v>35</v>
      </c>
      <c r="B20" s="55" t="s">
        <v>29</v>
      </c>
      <c r="C20" s="50"/>
      <c r="D20" s="51"/>
      <c r="E20" s="20">
        <f>E23</f>
        <v>62.66590000000001</v>
      </c>
    </row>
    <row r="21" spans="1:5" ht="31.5" customHeight="1">
      <c r="A21" s="48" t="s">
        <v>36</v>
      </c>
      <c r="B21" s="60" t="s">
        <v>30</v>
      </c>
      <c r="C21" s="50"/>
      <c r="D21" s="51"/>
      <c r="E21" s="51">
        <v>51.79</v>
      </c>
    </row>
    <row r="22" spans="1:5" ht="24" customHeight="1">
      <c r="A22" s="48" t="s">
        <v>37</v>
      </c>
      <c r="B22" s="61" t="s">
        <v>27</v>
      </c>
      <c r="C22" s="59">
        <v>0.1</v>
      </c>
      <c r="D22" s="52"/>
      <c r="E22" s="52">
        <f>E21*C22</f>
        <v>5.179</v>
      </c>
    </row>
    <row r="23" spans="1:5" ht="21.75" customHeight="1">
      <c r="A23" s="48" t="s">
        <v>41</v>
      </c>
      <c r="B23" s="58" t="s">
        <v>47</v>
      </c>
      <c r="C23" s="50"/>
      <c r="D23" s="52"/>
      <c r="E23" s="52">
        <f>(E22+E21)*1.1</f>
        <v>62.66590000000001</v>
      </c>
    </row>
    <row r="24" spans="1:5" ht="23.25" customHeight="1">
      <c r="A24" s="22">
        <v>2</v>
      </c>
      <c r="B24" s="53" t="s">
        <v>16</v>
      </c>
      <c r="C24" s="54">
        <v>0.22</v>
      </c>
      <c r="D24" s="52">
        <f>D14*22%</f>
        <v>27.572996000000003</v>
      </c>
      <c r="E24" s="52">
        <f>E14*22%</f>
        <v>13.786498000000002</v>
      </c>
    </row>
    <row r="25" spans="1:5" ht="23.25" customHeight="1">
      <c r="A25" s="22">
        <v>3</v>
      </c>
      <c r="B25" s="55" t="s">
        <v>8</v>
      </c>
      <c r="C25" s="46"/>
      <c r="D25" s="52">
        <f>D14+D24</f>
        <v>152.90479600000003</v>
      </c>
      <c r="E25" s="52">
        <f>E14+E24</f>
        <v>76.45239800000002</v>
      </c>
    </row>
    <row r="26" spans="1:5" ht="23.25" customHeight="1">
      <c r="A26" s="22">
        <v>4</v>
      </c>
      <c r="B26" s="56" t="s">
        <v>20</v>
      </c>
      <c r="C26" s="57">
        <v>0.463</v>
      </c>
      <c r="D26" s="52">
        <f>D14*C26</f>
        <v>58.02862340000001</v>
      </c>
      <c r="E26" s="52">
        <f>E14*C26</f>
        <v>29.014311700000004</v>
      </c>
    </row>
    <row r="27" spans="1:5" ht="23.25" customHeight="1">
      <c r="A27" s="22">
        <v>6</v>
      </c>
      <c r="B27" s="55" t="s">
        <v>5</v>
      </c>
      <c r="C27" s="46"/>
      <c r="D27" s="52">
        <f>D26+D25</f>
        <v>210.93341940000005</v>
      </c>
      <c r="E27" s="52">
        <f>E26+E25</f>
        <v>105.46670970000002</v>
      </c>
    </row>
    <row r="28" spans="1:5" ht="23.25" customHeight="1">
      <c r="A28" s="22">
        <v>7</v>
      </c>
      <c r="B28" s="58" t="s">
        <v>18</v>
      </c>
      <c r="C28" s="59">
        <v>0.12</v>
      </c>
      <c r="D28" s="52">
        <f>D27*C28</f>
        <v>25.312010328000003</v>
      </c>
      <c r="E28" s="52">
        <f>E27*C28</f>
        <v>12.656005164000002</v>
      </c>
    </row>
    <row r="29" spans="1:5" ht="23.25" customHeight="1">
      <c r="A29" s="22">
        <v>8</v>
      </c>
      <c r="B29" s="39" t="s">
        <v>19</v>
      </c>
      <c r="C29" s="51"/>
      <c r="D29" s="20">
        <f>D27+D28</f>
        <v>236.24542972800006</v>
      </c>
      <c r="E29" s="20">
        <f>E27+E28</f>
        <v>118.12271486400003</v>
      </c>
    </row>
    <row r="30" spans="1:5" ht="23.25" customHeight="1">
      <c r="A30" s="22">
        <v>9</v>
      </c>
      <c r="B30" s="38" t="s">
        <v>6</v>
      </c>
      <c r="C30" s="33">
        <v>0.2</v>
      </c>
      <c r="D30" s="20">
        <f>D29*C30</f>
        <v>47.249085945600015</v>
      </c>
      <c r="E30" s="20">
        <f>E29*C30</f>
        <v>23.624542972800008</v>
      </c>
    </row>
    <row r="31" spans="1:5" ht="23.25" customHeight="1">
      <c r="A31" s="22">
        <v>10</v>
      </c>
      <c r="B31" s="39" t="s">
        <v>7</v>
      </c>
      <c r="C31" s="12"/>
      <c r="D31" s="20">
        <f>D29+D30</f>
        <v>283.49451567360006</v>
      </c>
      <c r="E31" s="20">
        <f>E29+E30</f>
        <v>141.74725783680003</v>
      </c>
    </row>
    <row r="32" spans="1:5" ht="12.75" customHeight="1">
      <c r="A32" s="40"/>
      <c r="B32" s="1"/>
      <c r="C32" s="1"/>
      <c r="D32" s="1"/>
      <c r="E32" s="1"/>
    </row>
    <row r="33" spans="1:5" ht="15" hidden="1">
      <c r="A33" s="1"/>
      <c r="B33" s="1"/>
      <c r="C33" s="1"/>
      <c r="D33" s="1"/>
      <c r="E33" s="1"/>
    </row>
    <row r="34" spans="1:5" ht="15" hidden="1">
      <c r="A34" s="1"/>
      <c r="B34" s="1"/>
      <c r="C34" s="1"/>
      <c r="D34" s="1"/>
      <c r="E34" s="1"/>
    </row>
    <row r="35" spans="1:5" ht="15" hidden="1">
      <c r="A35" s="1"/>
      <c r="B35" s="1"/>
      <c r="C35" s="1"/>
      <c r="D35" s="1"/>
      <c r="E35" s="1"/>
    </row>
    <row r="36" spans="1:5" ht="29.25" customHeight="1">
      <c r="A36" s="1"/>
      <c r="B36" s="4" t="s">
        <v>49</v>
      </c>
      <c r="C36" s="4"/>
      <c r="D36" s="4"/>
      <c r="E36" s="1"/>
    </row>
    <row r="37" spans="1:5" ht="15">
      <c r="A37" s="1"/>
      <c r="B37" s="4"/>
      <c r="C37" s="4"/>
      <c r="D37" s="4"/>
      <c r="E37" s="1"/>
    </row>
    <row r="38" spans="1:5" ht="15">
      <c r="A38" s="1"/>
      <c r="B38" s="4"/>
      <c r="C38" s="4"/>
      <c r="D38" s="4"/>
      <c r="E38" s="1"/>
    </row>
    <row r="39" spans="1:5" ht="15">
      <c r="A39" s="1"/>
      <c r="B39" s="4"/>
      <c r="C39" s="4"/>
      <c r="D39" s="4"/>
      <c r="E39" s="1"/>
    </row>
    <row r="40" spans="1:5" ht="15">
      <c r="A40" s="1"/>
      <c r="B40" s="4"/>
      <c r="C40" s="4"/>
      <c r="D40" s="4"/>
      <c r="E40" s="1"/>
    </row>
    <row r="41" spans="1:5" ht="15">
      <c r="A41" s="1"/>
      <c r="B41" s="4"/>
      <c r="C41" s="4"/>
      <c r="D41" s="4"/>
      <c r="E41" s="1"/>
    </row>
    <row r="42" spans="1:5" ht="15">
      <c r="A42" s="1"/>
      <c r="B42" s="4"/>
      <c r="C42" s="4"/>
      <c r="D42" s="4"/>
      <c r="E42" s="1"/>
    </row>
    <row r="43" spans="1:5" ht="15">
      <c r="A43" s="1"/>
      <c r="B43" s="4"/>
      <c r="C43" s="4"/>
      <c r="D43" s="4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</sheetData>
  <sheetProtection/>
  <mergeCells count="6">
    <mergeCell ref="B10:D10"/>
    <mergeCell ref="A12:A13"/>
    <mergeCell ref="B12:B13"/>
    <mergeCell ref="C12:C13"/>
    <mergeCell ref="D12:E12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2021-06-09T11:30:46Z</cp:lastPrinted>
  <dcterms:created xsi:type="dcterms:W3CDTF">2022-01-26T07:41:47Z</dcterms:created>
  <dcterms:modified xsi:type="dcterms:W3CDTF">2022-01-26T07:47:54Z</dcterms:modified>
  <cp:category/>
  <cp:version/>
  <cp:contentType/>
  <cp:contentStatus/>
</cp:coreProperties>
</file>