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15.02.2021" sheetId="1" r:id="rId1"/>
  </sheets>
  <definedNames>
    <definedName name="_xlnm.Print_Area" localSheetId="0">'15.02.2021'!$A$1:$F$39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/>
  <c r="F14"/>
  <c r="F13" s="1"/>
  <c r="D17"/>
  <c r="C23"/>
  <c r="D18" l="1"/>
  <c r="D15" s="1"/>
  <c r="F15" s="1"/>
  <c r="F24" l="1"/>
  <c r="F20"/>
  <c r="F19" s="1"/>
  <c r="F22" s="1"/>
  <c r="F25"/>
  <c r="F23" l="1"/>
  <c r="F26" s="1"/>
  <c r="F27" l="1"/>
  <c r="F28" s="1"/>
  <c r="F29" l="1"/>
  <c r="F30" s="1"/>
</calcChain>
</file>

<file path=xl/sharedStrings.xml><?xml version="1.0" encoding="utf-8"?>
<sst xmlns="http://schemas.openxmlformats.org/spreadsheetml/2006/main" count="61" uniqueCount="59">
  <si>
    <t>ПОГОДЖЕНО</t>
  </si>
  <si>
    <t>ЗАТВЕРДЖЕНО</t>
  </si>
  <si>
    <t>Директор КП “Міськводоканал”</t>
  </si>
  <si>
    <t>Мукачівської міської ради</t>
  </si>
  <si>
    <t>№ з/п</t>
  </si>
  <si>
    <t>Найменування статей витрат</t>
  </si>
  <si>
    <t>Од. вимір.</t>
  </si>
  <si>
    <t>1.</t>
  </si>
  <si>
    <t>Прямі матеріальні витрати:</t>
  </si>
  <si>
    <t>кг</t>
  </si>
  <si>
    <t>погодинна тарифна ставка</t>
  </si>
  <si>
    <t>люд.-год.</t>
  </si>
  <si>
    <t>3.</t>
  </si>
  <si>
    <t>Інші прямі витрати</t>
  </si>
  <si>
    <t>3.1.</t>
  </si>
  <si>
    <t>Нарахування на заробітну плату</t>
  </si>
  <si>
    <t>3.2.</t>
  </si>
  <si>
    <t>4.</t>
  </si>
  <si>
    <t>Всього прямих витрат</t>
  </si>
  <si>
    <t>5.</t>
  </si>
  <si>
    <t>Накладні витрати</t>
  </si>
  <si>
    <t>8.</t>
  </si>
  <si>
    <t>Всього собівартість</t>
  </si>
  <si>
    <t>9.</t>
  </si>
  <si>
    <t>Рентабельність</t>
  </si>
  <si>
    <t>10.</t>
  </si>
  <si>
    <t>Всього без ПДВ</t>
  </si>
  <si>
    <t>Податок на додану вартість</t>
  </si>
  <si>
    <t>Всього з ПДВ</t>
  </si>
  <si>
    <t>шкідливість</t>
  </si>
  <si>
    <t>Робота генератора</t>
  </si>
  <si>
    <t>Кількість</t>
  </si>
  <si>
    <t>Вартість од., грн.</t>
  </si>
  <si>
    <t>маш.-год.</t>
  </si>
  <si>
    <t>Калькуляція</t>
  </si>
  <si>
    <t>Вартість, грн.</t>
  </si>
  <si>
    <t>премія</t>
  </si>
  <si>
    <t>Електроди діам. 3 мм</t>
  </si>
  <si>
    <t>по КП "Міськводоканал" Мукачівської міської ради</t>
  </si>
  <si>
    <t>2.2.</t>
  </si>
  <si>
    <t>2.2.1.</t>
  </si>
  <si>
    <t>2.2.2.</t>
  </si>
  <si>
    <t>2.2.3.</t>
  </si>
  <si>
    <t>6.</t>
  </si>
  <si>
    <t>7.</t>
  </si>
  <si>
    <t>Начальник Управління міського</t>
  </si>
  <si>
    <t>господарства Мукачівської міської ради</t>
  </si>
  <si>
    <t>Прямі витрати на оплату праці електрогазозварника</t>
  </si>
  <si>
    <t>вартості встановлення решіток зливової каналізації</t>
  </si>
  <si>
    <t>______________ А.Ю. Блінов</t>
  </si>
  <si>
    <t>"____"___________ 2021 р.</t>
  </si>
  <si>
    <t>______________ О.О. Суворов</t>
  </si>
  <si>
    <t xml:space="preserve">Начальник служби </t>
  </si>
  <si>
    <t>каналізаційних мереж</t>
  </si>
  <si>
    <t>5.1.</t>
  </si>
  <si>
    <t>5.2.</t>
  </si>
  <si>
    <t>загальновиробничі витрати</t>
  </si>
  <si>
    <t>адміністративні витрати</t>
  </si>
  <si>
    <t>Eкономіст ПЕВ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</si>
</sst>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 applyAlignme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0" xfId="0" applyFont="1"/>
    <xf numFmtId="9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Border="1" applyAlignment="1"/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/>
    <xf numFmtId="49" fontId="6" fillId="0" borderId="0" xfId="0" applyNumberFormat="1" applyFont="1" applyAlignment="1"/>
    <xf numFmtId="0" fontId="4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0"/>
  <sheetViews>
    <sheetView tabSelected="1" topLeftCell="A13" zoomScaleSheetLayoutView="100" workbookViewId="0">
      <selection activeCell="L26" sqref="L26"/>
    </sheetView>
  </sheetViews>
  <sheetFormatPr defaultRowHeight="15.75"/>
  <cols>
    <col min="1" max="1" width="9.140625" style="1" customWidth="1"/>
    <col min="2" max="2" width="33.42578125" style="1" customWidth="1"/>
    <col min="3" max="3" width="11.7109375" style="1" customWidth="1"/>
    <col min="4" max="4" width="13.85546875" style="1" customWidth="1"/>
    <col min="5" max="5" width="10.42578125" style="1" customWidth="1"/>
    <col min="6" max="6" width="10.5703125" style="1" customWidth="1"/>
    <col min="7" max="1024" width="9.140625" style="1" customWidth="1"/>
  </cols>
  <sheetData>
    <row r="1" spans="1:7" ht="15" customHeight="1">
      <c r="A1" s="47" t="s">
        <v>0</v>
      </c>
      <c r="B1" s="34"/>
      <c r="C1" s="34"/>
      <c r="D1" s="48" t="s">
        <v>1</v>
      </c>
      <c r="F1" s="40"/>
      <c r="G1" s="2"/>
    </row>
    <row r="2" spans="1:7">
      <c r="A2" s="41" t="s">
        <v>45</v>
      </c>
      <c r="B2" s="42"/>
      <c r="C2" s="34"/>
      <c r="D2" s="48" t="s">
        <v>2</v>
      </c>
      <c r="F2" s="40"/>
    </row>
    <row r="3" spans="1:7">
      <c r="A3" s="41" t="s">
        <v>46</v>
      </c>
      <c r="B3" s="42"/>
      <c r="C3" s="34"/>
      <c r="D3" s="48" t="s">
        <v>3</v>
      </c>
      <c r="F3" s="40"/>
      <c r="G3" s="2"/>
    </row>
    <row r="4" spans="1:7" ht="26.25" customHeight="1">
      <c r="A4" s="41" t="s">
        <v>49</v>
      </c>
      <c r="B4" s="42"/>
      <c r="C4" s="34"/>
      <c r="D4" s="48" t="s">
        <v>51</v>
      </c>
      <c r="F4" s="40"/>
      <c r="G4" s="2"/>
    </row>
    <row r="5" spans="1:7">
      <c r="A5" s="41" t="s">
        <v>50</v>
      </c>
      <c r="B5" s="42"/>
      <c r="C5" s="34"/>
      <c r="D5" s="48" t="s">
        <v>50</v>
      </c>
      <c r="F5" s="40"/>
    </row>
    <row r="6" spans="1:7">
      <c r="A6" s="4"/>
      <c r="B6" s="3"/>
      <c r="C6" s="3"/>
      <c r="D6" s="3"/>
      <c r="E6" s="3"/>
      <c r="F6" s="3"/>
      <c r="G6" s="3"/>
    </row>
    <row r="7" spans="1:7">
      <c r="A7" s="4"/>
      <c r="B7" s="3"/>
      <c r="C7" s="3"/>
      <c r="D7" s="3"/>
      <c r="E7" s="3"/>
      <c r="F7" s="3"/>
      <c r="G7" s="3"/>
    </row>
    <row r="8" spans="1:7">
      <c r="A8" s="57" t="s">
        <v>34</v>
      </c>
      <c r="B8" s="57"/>
      <c r="C8" s="57"/>
      <c r="D8" s="57"/>
      <c r="E8" s="57"/>
      <c r="F8" s="57"/>
      <c r="G8" s="43"/>
    </row>
    <row r="9" spans="1:7">
      <c r="A9" s="57" t="s">
        <v>48</v>
      </c>
      <c r="B9" s="57"/>
      <c r="C9" s="57"/>
      <c r="D9" s="57"/>
      <c r="E9" s="57"/>
      <c r="F9" s="57"/>
      <c r="G9" s="43"/>
    </row>
    <row r="10" spans="1:7">
      <c r="A10" s="57" t="s">
        <v>38</v>
      </c>
      <c r="B10" s="57"/>
      <c r="C10" s="57"/>
      <c r="D10" s="57"/>
      <c r="E10" s="57"/>
      <c r="F10" s="57"/>
      <c r="G10" s="43"/>
    </row>
    <row r="11" spans="1:7" ht="16.5" thickBot="1"/>
    <row r="12" spans="1:7" ht="32.25" thickBot="1">
      <c r="A12" s="5" t="s">
        <v>4</v>
      </c>
      <c r="B12" s="6" t="s">
        <v>5</v>
      </c>
      <c r="C12" s="7" t="s">
        <v>6</v>
      </c>
      <c r="D12" s="8" t="s">
        <v>32</v>
      </c>
      <c r="E12" s="56" t="s">
        <v>31</v>
      </c>
      <c r="F12" s="9" t="s">
        <v>35</v>
      </c>
    </row>
    <row r="13" spans="1:7" ht="19.899999999999999" customHeight="1">
      <c r="A13" s="10" t="s">
        <v>7</v>
      </c>
      <c r="B13" s="49" t="s">
        <v>8</v>
      </c>
      <c r="C13" s="11"/>
      <c r="D13" s="38"/>
      <c r="E13" s="12"/>
      <c r="F13" s="13">
        <f>SUM(F14:F14)</f>
        <v>4.9000000000000004</v>
      </c>
    </row>
    <row r="14" spans="1:7">
      <c r="A14" s="14"/>
      <c r="B14" s="50" t="s">
        <v>37</v>
      </c>
      <c r="C14" s="15" t="s">
        <v>9</v>
      </c>
      <c r="D14" s="36">
        <v>49</v>
      </c>
      <c r="E14" s="16">
        <v>0.1</v>
      </c>
      <c r="F14" s="17">
        <f>ROUND(D14*E14,2)</f>
        <v>4.9000000000000004</v>
      </c>
    </row>
    <row r="15" spans="1:7" ht="34.9" customHeight="1">
      <c r="A15" s="18" t="s">
        <v>39</v>
      </c>
      <c r="B15" s="44" t="s">
        <v>47</v>
      </c>
      <c r="C15" s="20" t="s">
        <v>11</v>
      </c>
      <c r="D15" s="36">
        <f>SUM(D16:D18)</f>
        <v>95.72</v>
      </c>
      <c r="E15" s="16">
        <v>0.3</v>
      </c>
      <c r="F15" s="19">
        <f>ROUND(D15*E15,2)</f>
        <v>28.72</v>
      </c>
    </row>
    <row r="16" spans="1:7">
      <c r="A16" s="14" t="s">
        <v>40</v>
      </c>
      <c r="B16" s="51" t="s">
        <v>10</v>
      </c>
      <c r="C16" s="20" t="s">
        <v>11</v>
      </c>
      <c r="D16" s="36">
        <v>62.15</v>
      </c>
      <c r="E16" s="16"/>
      <c r="F16" s="24"/>
    </row>
    <row r="17" spans="1:6">
      <c r="A17" s="14" t="s">
        <v>41</v>
      </c>
      <c r="B17" s="51" t="s">
        <v>29</v>
      </c>
      <c r="C17" s="35">
        <v>0.04</v>
      </c>
      <c r="D17" s="36">
        <f>ROUND(D16*C17,2)</f>
        <v>2.4900000000000002</v>
      </c>
      <c r="E17" s="16"/>
      <c r="F17" s="24"/>
    </row>
    <row r="18" spans="1:6">
      <c r="A18" s="14" t="s">
        <v>42</v>
      </c>
      <c r="B18" s="51" t="s">
        <v>36</v>
      </c>
      <c r="C18" s="35">
        <v>0.5</v>
      </c>
      <c r="D18" s="36">
        <f>ROUND(D16*C18,2)</f>
        <v>31.08</v>
      </c>
      <c r="E18" s="16"/>
      <c r="F18" s="24"/>
    </row>
    <row r="19" spans="1:6" ht="19.899999999999999" customHeight="1">
      <c r="A19" s="18" t="s">
        <v>12</v>
      </c>
      <c r="B19" s="52" t="s">
        <v>13</v>
      </c>
      <c r="C19" s="25"/>
      <c r="D19" s="39"/>
      <c r="E19" s="26"/>
      <c r="F19" s="19">
        <f>SUM(F20:F21)</f>
        <v>17.41</v>
      </c>
    </row>
    <row r="20" spans="1:6">
      <c r="A20" s="14" t="s">
        <v>14</v>
      </c>
      <c r="B20" s="53" t="s">
        <v>15</v>
      </c>
      <c r="C20" s="22">
        <v>0.22</v>
      </c>
      <c r="D20" s="37"/>
      <c r="E20" s="23"/>
      <c r="F20" s="24">
        <f>ROUND(F15*C20,2)</f>
        <v>6.32</v>
      </c>
    </row>
    <row r="21" spans="1:6">
      <c r="A21" s="14" t="s">
        <v>16</v>
      </c>
      <c r="B21" s="54" t="s">
        <v>30</v>
      </c>
      <c r="C21" s="20" t="s">
        <v>33</v>
      </c>
      <c r="D21" s="21">
        <v>55.46</v>
      </c>
      <c r="E21" s="21">
        <v>0.2</v>
      </c>
      <c r="F21" s="24">
        <f>ROUND(D21*E21,2)</f>
        <v>11.09</v>
      </c>
    </row>
    <row r="22" spans="1:6" ht="21" customHeight="1">
      <c r="A22" s="18" t="s">
        <v>17</v>
      </c>
      <c r="B22" s="52" t="s">
        <v>18</v>
      </c>
      <c r="C22" s="20"/>
      <c r="D22" s="21"/>
      <c r="E22" s="21"/>
      <c r="F22" s="19">
        <f>F13+F15+F19</f>
        <v>51.03</v>
      </c>
    </row>
    <row r="23" spans="1:6">
      <c r="A23" s="14" t="s">
        <v>19</v>
      </c>
      <c r="B23" s="53" t="s">
        <v>20</v>
      </c>
      <c r="C23" s="46">
        <f>SUM(C24:C25)</f>
        <v>0.46300000000000002</v>
      </c>
      <c r="D23" s="23"/>
      <c r="E23" s="23"/>
      <c r="F23" s="24">
        <f>SUM(F24:F25)</f>
        <v>13.3</v>
      </c>
    </row>
    <row r="24" spans="1:6">
      <c r="A24" s="14" t="s">
        <v>54</v>
      </c>
      <c r="B24" s="51" t="s">
        <v>56</v>
      </c>
      <c r="C24" s="46">
        <v>0.20200000000000001</v>
      </c>
      <c r="D24" s="23"/>
      <c r="E24" s="23"/>
      <c r="F24" s="24">
        <f>ROUND(F15*C24,2)</f>
        <v>5.8</v>
      </c>
    </row>
    <row r="25" spans="1:6">
      <c r="A25" s="14" t="s">
        <v>55</v>
      </c>
      <c r="B25" s="51" t="s">
        <v>57</v>
      </c>
      <c r="C25" s="46">
        <v>0.26100000000000001</v>
      </c>
      <c r="D25" s="23"/>
      <c r="E25" s="23"/>
      <c r="F25" s="24">
        <f>ROUND(F15*C25,2)</f>
        <v>7.5</v>
      </c>
    </row>
    <row r="26" spans="1:6" ht="20.45" customHeight="1">
      <c r="A26" s="18" t="s">
        <v>43</v>
      </c>
      <c r="B26" s="52" t="s">
        <v>22</v>
      </c>
      <c r="C26" s="25"/>
      <c r="D26" s="26"/>
      <c r="E26" s="26"/>
      <c r="F26" s="19">
        <f>SUM(F22:F23)</f>
        <v>64.33</v>
      </c>
    </row>
    <row r="27" spans="1:6">
      <c r="A27" s="14" t="s">
        <v>44</v>
      </c>
      <c r="B27" s="53" t="s">
        <v>24</v>
      </c>
      <c r="C27" s="22">
        <v>0.12</v>
      </c>
      <c r="D27" s="23"/>
      <c r="E27" s="23"/>
      <c r="F27" s="24">
        <f>ROUND(F26*C27,2)</f>
        <v>7.72</v>
      </c>
    </row>
    <row r="28" spans="1:6" ht="20.45" customHeight="1">
      <c r="A28" s="18" t="s">
        <v>21</v>
      </c>
      <c r="B28" s="52" t="s">
        <v>26</v>
      </c>
      <c r="C28" s="20"/>
      <c r="D28" s="21"/>
      <c r="E28" s="21"/>
      <c r="F28" s="19">
        <f>SUM(F26:F27)</f>
        <v>72.05</v>
      </c>
    </row>
    <row r="29" spans="1:6" ht="16.5" thickBot="1">
      <c r="A29" s="27" t="s">
        <v>23</v>
      </c>
      <c r="B29" s="55" t="s">
        <v>27</v>
      </c>
      <c r="C29" s="28">
        <v>0.2</v>
      </c>
      <c r="D29" s="29"/>
      <c r="E29" s="29"/>
      <c r="F29" s="30">
        <f>ROUND(F28*C29,2)</f>
        <v>14.41</v>
      </c>
    </row>
    <row r="30" spans="1:6" ht="21" customHeight="1" thickBot="1">
      <c r="A30" s="5" t="s">
        <v>25</v>
      </c>
      <c r="B30" s="45" t="s">
        <v>28</v>
      </c>
      <c r="C30" s="31"/>
      <c r="D30" s="32"/>
      <c r="E30" s="32"/>
      <c r="F30" s="33">
        <f>SUM(F28:F29)</f>
        <v>86.46</v>
      </c>
    </row>
    <row r="34" spans="1:6">
      <c r="A34" s="34"/>
      <c r="C34" s="58"/>
      <c r="F34" s="34"/>
    </row>
    <row r="35" spans="1:6">
      <c r="A35" s="34" t="s">
        <v>58</v>
      </c>
      <c r="C35" s="58"/>
      <c r="E35" s="34"/>
    </row>
    <row r="36" spans="1:6">
      <c r="A36" s="34"/>
      <c r="C36" s="58"/>
      <c r="E36" s="34"/>
    </row>
    <row r="37" spans="1:6">
      <c r="A37" s="34" t="s">
        <v>52</v>
      </c>
      <c r="C37" s="58"/>
    </row>
    <row r="38" spans="1:6">
      <c r="A38" s="34" t="s">
        <v>53</v>
      </c>
      <c r="C38" s="58"/>
      <c r="E38" s="34"/>
    </row>
    <row r="39" spans="1:6">
      <c r="C39" s="58"/>
    </row>
    <row r="40" spans="1:6">
      <c r="C40" s="58"/>
    </row>
  </sheetData>
  <mergeCells count="3">
    <mergeCell ref="A10:F10"/>
    <mergeCell ref="A9:F9"/>
    <mergeCell ref="A8:F8"/>
  </mergeCells>
  <pageMargins left="1.1811023622047245" right="0.39370078740157483" top="0.78740157480314965" bottom="0.78740157480314965" header="0.51181102362204722" footer="0.51181102362204722"/>
  <pageSetup paperSize="9" scale="95" firstPageNumber="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15.02.2021</vt:lpstr>
      <vt:lpstr>'15.02.2021'!Область_печати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HOME</cp:lastModifiedBy>
  <cp:revision>1</cp:revision>
  <cp:lastPrinted>2021-02-16T12:46:37Z</cp:lastPrinted>
  <dcterms:created xsi:type="dcterms:W3CDTF">2006-09-16T00:00:00Z</dcterms:created>
  <dcterms:modified xsi:type="dcterms:W3CDTF">2022-01-26T07:32:11Z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