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9180" activeTab="1"/>
  </bookViews>
  <sheets>
    <sheet name="29.03.21 " sheetId="1" r:id="rId1"/>
    <sheet name="29.03.21 (2)" sheetId="2" r:id="rId2"/>
  </sheets>
  <definedNames>
    <definedName name="_xlnm.Print_Area" localSheetId="0">'29.03.21 '!$A$1:$F$43</definedName>
    <definedName name="_xlnm.Print_Area" localSheetId="1">'29.03.21 (2)'!$A$1:$E$43</definedName>
  </definedNames>
  <calcPr fullCalcOnLoad="1"/>
</workbook>
</file>

<file path=xl/sharedStrings.xml><?xml version="1.0" encoding="utf-8"?>
<sst xmlns="http://schemas.openxmlformats.org/spreadsheetml/2006/main" count="80" uniqueCount="42">
  <si>
    <t>Год</t>
  </si>
  <si>
    <t>Відрах.</t>
  </si>
  <si>
    <t xml:space="preserve">на з-ту </t>
  </si>
  <si>
    <t xml:space="preserve">Накладні витрати </t>
  </si>
  <si>
    <t>Паливо</t>
  </si>
  <si>
    <t>-</t>
  </si>
  <si>
    <t>Разом</t>
  </si>
  <si>
    <t>Рентаб.</t>
  </si>
  <si>
    <t>Статті собівартості</t>
  </si>
  <si>
    <t xml:space="preserve">   К А Л Ь К У Л Я Ц І Я</t>
  </si>
  <si>
    <t>Разом:</t>
  </si>
  <si>
    <t>ПДВ</t>
  </si>
  <si>
    <t>ЗАТВЕРДЖЕНО</t>
  </si>
  <si>
    <t>Заробітна плата</t>
  </si>
  <si>
    <t>Директор ММКП "РБУ"</t>
  </si>
  <si>
    <t>Всього:</t>
  </si>
  <si>
    <t>ПОГОДЖЕНО</t>
  </si>
  <si>
    <t>Перевірено:</t>
  </si>
  <si>
    <t>Економіст</t>
  </si>
  <si>
    <t>Беца Г.І.</t>
  </si>
  <si>
    <t>Премія 42%</t>
  </si>
  <si>
    <t xml:space="preserve">Механік </t>
  </si>
  <si>
    <t xml:space="preserve">Fiat Dukato   № АО 73-02 ВО </t>
  </si>
  <si>
    <t>Кеселичка І.І.</t>
  </si>
  <si>
    <t xml:space="preserve">Fiat Dukato   № АО 99-13 ВО </t>
  </si>
  <si>
    <t>Вартості  роботи  автомобіля Fiat Dukato                                    № АО 73-02 ВО</t>
  </si>
  <si>
    <t>_________________Діус В.В.</t>
  </si>
  <si>
    <t>км                                 влітку</t>
  </si>
  <si>
    <t>км                                     взимку</t>
  </si>
  <si>
    <t>км                               влітку</t>
  </si>
  <si>
    <t>км                              взимку</t>
  </si>
  <si>
    <t>Амортизація</t>
  </si>
  <si>
    <t>0,12л  є наказ2017р. На норми витрат палива з 01.06.2017</t>
  </si>
  <si>
    <t>Вартості  роботи  автомобіля Fiat Dukato                              № АО 99-13 ВО</t>
  </si>
  <si>
    <t>Знос шин</t>
  </si>
  <si>
    <t>ДП</t>
  </si>
  <si>
    <t>Нетребко Т.О.</t>
  </si>
  <si>
    <t>Начальник УМГ</t>
  </si>
  <si>
    <t>_________________Блінов А.Ю.</t>
  </si>
  <si>
    <t>Мастильні матеріали</t>
  </si>
  <si>
    <t>29.03.2021р.</t>
  </si>
  <si>
    <t>з  29  березня 2021р.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</si>
</sst>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i/>
      <sz val="16"/>
      <name val="Book Antiqua"/>
      <family val="1"/>
    </font>
    <font>
      <b/>
      <sz val="1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10" fontId="8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8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" fontId="8" fillId="33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15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3">
      <selection activeCell="D25" sqref="D25:E25"/>
    </sheetView>
  </sheetViews>
  <sheetFormatPr defaultColWidth="9.00390625" defaultRowHeight="12.75"/>
  <cols>
    <col min="1" max="1" width="28.375" style="6" customWidth="1"/>
    <col min="2" max="2" width="16.375" style="6" customWidth="1"/>
    <col min="3" max="3" width="15.25390625" style="6" customWidth="1"/>
    <col min="4" max="4" width="9.00390625" style="6" customWidth="1"/>
    <col min="5" max="5" width="7.125" style="6" customWidth="1"/>
    <col min="6" max="6" width="7.00390625" style="0" customWidth="1"/>
  </cols>
  <sheetData>
    <row r="1" spans="1:5" ht="16.5">
      <c r="A1" s="22" t="s">
        <v>12</v>
      </c>
      <c r="C1" s="22" t="s">
        <v>16</v>
      </c>
      <c r="D1" s="5"/>
      <c r="E1"/>
    </row>
    <row r="2" spans="1:15" ht="16.5">
      <c r="A2" s="22" t="s">
        <v>14</v>
      </c>
      <c r="C2" s="32" t="s">
        <v>37</v>
      </c>
      <c r="D2" s="5"/>
      <c r="E2"/>
      <c r="J2" s="22"/>
      <c r="K2" s="5"/>
      <c r="M2" s="22"/>
      <c r="N2" s="11"/>
      <c r="O2" s="12"/>
    </row>
    <row r="3" spans="1:15" ht="16.5">
      <c r="A3" s="22" t="s">
        <v>26</v>
      </c>
      <c r="C3" s="33" t="s">
        <v>38</v>
      </c>
      <c r="D3" s="5"/>
      <c r="E3"/>
      <c r="J3" s="32"/>
      <c r="K3" s="5"/>
      <c r="M3" s="22"/>
      <c r="N3" s="11"/>
      <c r="O3" s="12"/>
    </row>
    <row r="4" spans="1:15" ht="16.5">
      <c r="A4" s="22"/>
      <c r="D4" s="5"/>
      <c r="E4"/>
      <c r="J4" s="33"/>
      <c r="K4" s="5"/>
      <c r="M4" s="22"/>
      <c r="N4" s="11"/>
      <c r="O4" s="12"/>
    </row>
    <row r="5" spans="1:15" ht="16.5">
      <c r="A5" s="30" t="s">
        <v>40</v>
      </c>
      <c r="C5" s="30" t="s">
        <v>40</v>
      </c>
      <c r="D5" s="5"/>
      <c r="E5"/>
      <c r="J5" s="6"/>
      <c r="K5" s="5"/>
      <c r="M5" s="22"/>
      <c r="N5" s="11"/>
      <c r="O5" s="12"/>
    </row>
    <row r="6" spans="1:15" ht="16.5">
      <c r="A6" s="22"/>
      <c r="B6" s="5"/>
      <c r="C6" s="22"/>
      <c r="D6" s="13"/>
      <c r="E6" s="12"/>
      <c r="J6" s="30"/>
      <c r="K6" s="5"/>
      <c r="M6" s="30"/>
      <c r="N6" s="13"/>
      <c r="O6" s="12"/>
    </row>
    <row r="7" spans="1:5" ht="16.5">
      <c r="A7" s="22"/>
      <c r="B7" s="5"/>
      <c r="C7" s="22"/>
      <c r="D7" s="13"/>
      <c r="E7" s="12"/>
    </row>
    <row r="8" spans="1:4" ht="21">
      <c r="A8" s="63" t="s">
        <v>9</v>
      </c>
      <c r="B8" s="64"/>
      <c r="C8" s="64"/>
      <c r="D8" s="64"/>
    </row>
    <row r="9" spans="1:5" ht="49.5" customHeight="1">
      <c r="A9" s="62" t="s">
        <v>33</v>
      </c>
      <c r="B9" s="62"/>
      <c r="C9" s="62"/>
      <c r="D9" s="62"/>
      <c r="E9" s="62"/>
    </row>
    <row r="10" spans="1:5" ht="21">
      <c r="A10" s="61" t="s">
        <v>41</v>
      </c>
      <c r="B10" s="61"/>
      <c r="C10" s="61"/>
      <c r="D10" s="61"/>
      <c r="E10" s="61"/>
    </row>
    <row r="11" spans="2:3" ht="16.5" thickBot="1">
      <c r="B11" s="7"/>
      <c r="C11" s="7"/>
    </row>
    <row r="12" spans="1:16" ht="16.5" customHeight="1">
      <c r="A12" s="65" t="s">
        <v>8</v>
      </c>
      <c r="B12" s="68" t="s">
        <v>24</v>
      </c>
      <c r="C12" s="69"/>
      <c r="D12" s="69"/>
      <c r="E12" s="70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2"/>
    </row>
    <row r="13" spans="1:16" ht="17.25" customHeight="1" thickBot="1">
      <c r="A13" s="66"/>
      <c r="B13" s="71"/>
      <c r="C13" s="72"/>
      <c r="D13" s="72"/>
      <c r="E13" s="73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2"/>
    </row>
    <row r="14" spans="1:16" ht="35.25" customHeight="1" thickBot="1">
      <c r="A14" s="67"/>
      <c r="B14" s="8" t="s">
        <v>0</v>
      </c>
      <c r="C14" s="25" t="s">
        <v>27</v>
      </c>
      <c r="D14" s="74" t="s">
        <v>28</v>
      </c>
      <c r="E14" s="75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</row>
    <row r="15" spans="1:16" ht="15.75" customHeight="1" thickBot="1">
      <c r="A15" s="19" t="s">
        <v>13</v>
      </c>
      <c r="B15" s="18">
        <v>55.21</v>
      </c>
      <c r="C15" s="24"/>
      <c r="D15" s="38"/>
      <c r="E15" s="39"/>
      <c r="F15" s="4"/>
      <c r="G15" s="4"/>
      <c r="H15" s="35"/>
      <c r="I15" s="35"/>
      <c r="J15" s="35"/>
      <c r="K15" s="35"/>
      <c r="L15" s="35"/>
      <c r="M15" s="35"/>
      <c r="N15" s="35"/>
      <c r="O15" s="35"/>
      <c r="P15" s="2"/>
    </row>
    <row r="16" spans="1:16" ht="15.75" customHeight="1" thickBot="1">
      <c r="A16" s="19" t="s">
        <v>20</v>
      </c>
      <c r="B16" s="18">
        <f>ROUND(B15*42%,2)</f>
        <v>23.19</v>
      </c>
      <c r="C16" s="24"/>
      <c r="D16" s="38"/>
      <c r="E16" s="39"/>
      <c r="F16" s="4"/>
      <c r="G16" s="4"/>
      <c r="H16" s="35"/>
      <c r="I16" s="35"/>
      <c r="J16" s="35"/>
      <c r="K16" s="35"/>
      <c r="L16" s="35"/>
      <c r="M16" s="35"/>
      <c r="N16" s="35"/>
      <c r="O16" s="35"/>
      <c r="P16" s="2"/>
    </row>
    <row r="17" spans="1:16" ht="15.75" customHeight="1" thickBot="1">
      <c r="A17" s="19" t="s">
        <v>10</v>
      </c>
      <c r="B17" s="18">
        <f>ROUND(B15+B16,2)</f>
        <v>78.4</v>
      </c>
      <c r="C17" s="24"/>
      <c r="D17" s="38"/>
      <c r="E17" s="39"/>
      <c r="F17" s="4"/>
      <c r="G17" s="4"/>
      <c r="H17" s="35"/>
      <c r="I17" s="35"/>
      <c r="J17" s="35"/>
      <c r="K17" s="35"/>
      <c r="L17" s="35"/>
      <c r="M17" s="35"/>
      <c r="N17" s="35"/>
      <c r="O17" s="35"/>
      <c r="P17" s="2"/>
    </row>
    <row r="18" spans="1:16" ht="15.75" customHeight="1">
      <c r="A18" s="9" t="s">
        <v>1</v>
      </c>
      <c r="B18" s="40">
        <f>ROUND(B17*22%,2)</f>
        <v>17.25</v>
      </c>
      <c r="C18" s="42"/>
      <c r="D18" s="44"/>
      <c r="E18" s="45"/>
      <c r="F18" s="35"/>
      <c r="G18" s="35"/>
      <c r="H18" s="35"/>
      <c r="I18" s="35"/>
      <c r="J18" s="35"/>
      <c r="K18" s="35"/>
      <c r="L18" s="35" t="s">
        <v>35</v>
      </c>
      <c r="M18" s="35"/>
      <c r="N18" s="35"/>
      <c r="O18" s="35"/>
      <c r="P18" s="2"/>
    </row>
    <row r="19" spans="1:16" ht="15.75" customHeight="1">
      <c r="A19" s="9" t="s">
        <v>2</v>
      </c>
      <c r="B19" s="53"/>
      <c r="C19" s="52"/>
      <c r="D19" s="54"/>
      <c r="E19" s="5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2"/>
    </row>
    <row r="20" spans="1:16" ht="16.5" customHeight="1" thickBot="1">
      <c r="A20" s="20">
        <v>0.22</v>
      </c>
      <c r="B20" s="41"/>
      <c r="C20" s="43"/>
      <c r="D20" s="56"/>
      <c r="E20" s="57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"/>
    </row>
    <row r="21" spans="1:16" ht="15.75" customHeight="1">
      <c r="A21" s="9" t="s">
        <v>3</v>
      </c>
      <c r="B21" s="40">
        <f>ROUND(B17*64.6%,2)</f>
        <v>50.65</v>
      </c>
      <c r="C21" s="42"/>
      <c r="D21" s="44"/>
      <c r="E21" s="4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2"/>
    </row>
    <row r="22" spans="1:16" ht="16.5" customHeight="1" thickBot="1">
      <c r="A22" s="20">
        <v>0.646</v>
      </c>
      <c r="B22" s="41"/>
      <c r="C22" s="43"/>
      <c r="D22" s="46"/>
      <c r="E22" s="47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2"/>
    </row>
    <row r="23" spans="1:16" ht="15.75" customHeight="1">
      <c r="A23" s="48" t="s">
        <v>4</v>
      </c>
      <c r="B23" s="50" t="s">
        <v>5</v>
      </c>
      <c r="C23" s="52">
        <f>ROUND(0.12*21.9,2)</f>
        <v>2.63</v>
      </c>
      <c r="D23" s="44">
        <f>ROUND(0.13*21.9,2)</f>
        <v>2.85</v>
      </c>
      <c r="E23" s="45"/>
      <c r="F23" s="35"/>
      <c r="G23" s="1"/>
      <c r="H23" s="35"/>
      <c r="I23" s="1"/>
      <c r="J23" s="35" t="s">
        <v>32</v>
      </c>
      <c r="K23" s="35"/>
      <c r="L23" s="35"/>
      <c r="M23" s="1"/>
      <c r="N23" s="35"/>
      <c r="O23" s="1"/>
      <c r="P23" s="2"/>
    </row>
    <row r="24" spans="1:16" ht="17.25" customHeight="1" thickBot="1">
      <c r="A24" s="49"/>
      <c r="B24" s="51"/>
      <c r="C24" s="43"/>
      <c r="D24" s="46"/>
      <c r="E24" s="47"/>
      <c r="F24" s="35"/>
      <c r="G24" s="4"/>
      <c r="H24" s="35"/>
      <c r="I24" s="4"/>
      <c r="J24" s="35"/>
      <c r="K24" s="35"/>
      <c r="L24" s="35"/>
      <c r="M24" s="4"/>
      <c r="N24" s="35"/>
      <c r="O24" s="4"/>
      <c r="P24" s="2"/>
    </row>
    <row r="25" spans="1:16" ht="24" customHeight="1" thickBot="1">
      <c r="A25" s="10" t="s">
        <v>39</v>
      </c>
      <c r="B25" s="29"/>
      <c r="C25" s="34">
        <f>0.0005*331.25</f>
        <v>0.165625</v>
      </c>
      <c r="D25" s="76">
        <f>0.0005*331.25</f>
        <v>0.165625</v>
      </c>
      <c r="E25" s="77"/>
      <c r="F25" s="4"/>
      <c r="G25" s="4"/>
      <c r="H25" s="4"/>
      <c r="I25" s="4"/>
      <c r="J25" s="4"/>
      <c r="K25" s="4"/>
      <c r="L25" s="4"/>
      <c r="M25" s="4"/>
      <c r="N25" s="4"/>
      <c r="O25" s="4"/>
      <c r="P25" s="2"/>
    </row>
    <row r="26" spans="1:16" ht="22.5" customHeight="1" thickBot="1">
      <c r="A26" s="10" t="s">
        <v>34</v>
      </c>
      <c r="B26" s="29"/>
      <c r="C26" s="31">
        <v>0.11</v>
      </c>
      <c r="D26" s="59">
        <v>0.11</v>
      </c>
      <c r="E26" s="60"/>
      <c r="F26" s="4"/>
      <c r="G26" s="4"/>
      <c r="H26" s="4"/>
      <c r="I26" s="4"/>
      <c r="J26" s="4"/>
      <c r="K26" s="4"/>
      <c r="L26" s="4"/>
      <c r="M26" s="4"/>
      <c r="N26" s="4"/>
      <c r="O26" s="4"/>
      <c r="P26" s="2"/>
    </row>
    <row r="27" spans="1:16" ht="22.5" customHeight="1" thickBot="1">
      <c r="A27" s="10" t="s">
        <v>31</v>
      </c>
      <c r="B27" s="29"/>
      <c r="C27" s="31">
        <v>10.5</v>
      </c>
      <c r="D27" s="59">
        <v>10.5</v>
      </c>
      <c r="E27" s="60"/>
      <c r="F27" s="4"/>
      <c r="G27" s="4"/>
      <c r="H27" s="4"/>
      <c r="I27" s="4"/>
      <c r="J27" s="4"/>
      <c r="K27" s="4"/>
      <c r="L27" s="4"/>
      <c r="M27" s="4"/>
      <c r="N27" s="4"/>
      <c r="O27" s="4"/>
      <c r="P27" s="2"/>
    </row>
    <row r="28" spans="1:16" s="15" customFormat="1" ht="19.5" customHeight="1" thickBot="1">
      <c r="A28" s="10" t="s">
        <v>6</v>
      </c>
      <c r="B28" s="17">
        <f>ROUND(SUM(B17:B22),2)</f>
        <v>146.3</v>
      </c>
      <c r="C28" s="26">
        <f>ROUND(SUM(C23:C27),2)</f>
        <v>13.41</v>
      </c>
      <c r="D28" s="38">
        <f>ROUND(SUM(D23:E27),2)</f>
        <v>13.63</v>
      </c>
      <c r="E28" s="39"/>
      <c r="F28" s="4"/>
      <c r="G28" s="4"/>
      <c r="H28" s="4"/>
      <c r="I28" s="4"/>
      <c r="J28" s="4"/>
      <c r="K28" s="4"/>
      <c r="L28" s="4"/>
      <c r="M28" s="4"/>
      <c r="N28" s="4"/>
      <c r="O28" s="4"/>
      <c r="P28" s="14"/>
    </row>
    <row r="29" spans="1:16" s="15" customFormat="1" ht="15.75" customHeight="1">
      <c r="A29" s="9" t="s">
        <v>7</v>
      </c>
      <c r="B29" s="40">
        <f>ROUND(B28*0.12,2)</f>
        <v>17.56</v>
      </c>
      <c r="C29" s="42">
        <f>ROUND(C28*12%,2)</f>
        <v>1.61</v>
      </c>
      <c r="D29" s="44">
        <f>ROUND(D28*12%,2)</f>
        <v>1.64</v>
      </c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14"/>
    </row>
    <row r="30" spans="1:16" s="15" customFormat="1" ht="16.5" customHeight="1" thickBot="1">
      <c r="A30" s="16">
        <v>0.12</v>
      </c>
      <c r="B30" s="41"/>
      <c r="C30" s="43"/>
      <c r="D30" s="46"/>
      <c r="E30" s="47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4"/>
    </row>
    <row r="31" spans="1:16" s="15" customFormat="1" ht="16.5" customHeight="1" thickBot="1">
      <c r="A31" s="10" t="s">
        <v>10</v>
      </c>
      <c r="B31" s="17">
        <f>ROUND(B28+B29,2)</f>
        <v>163.86</v>
      </c>
      <c r="C31" s="26">
        <f>ROUND(C28+C29,2)</f>
        <v>15.02</v>
      </c>
      <c r="D31" s="38">
        <f>ROUND(D28+D29,2)</f>
        <v>15.27</v>
      </c>
      <c r="E31" s="39"/>
      <c r="F31" s="4"/>
      <c r="G31" s="4"/>
      <c r="H31" s="4"/>
      <c r="I31" s="4"/>
      <c r="J31" s="4"/>
      <c r="K31" s="4"/>
      <c r="L31" s="4"/>
      <c r="M31" s="4"/>
      <c r="N31" s="4"/>
      <c r="O31" s="4"/>
      <c r="P31" s="14"/>
    </row>
    <row r="32" spans="1:16" s="15" customFormat="1" ht="15.75" customHeight="1">
      <c r="A32" s="9" t="s">
        <v>11</v>
      </c>
      <c r="B32" s="40">
        <f>ROUND(B31*20%,2)</f>
        <v>32.77</v>
      </c>
      <c r="C32" s="42">
        <f>ROUND(C31*20%,2)</f>
        <v>3</v>
      </c>
      <c r="D32" s="44">
        <f>ROUND(D31*20%,2)</f>
        <v>3.05</v>
      </c>
      <c r="E32" s="4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4"/>
    </row>
    <row r="33" spans="1:16" s="15" customFormat="1" ht="16.5" customHeight="1" thickBot="1">
      <c r="A33" s="16">
        <v>0.2</v>
      </c>
      <c r="B33" s="41"/>
      <c r="C33" s="43"/>
      <c r="D33" s="46"/>
      <c r="E33" s="47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14"/>
    </row>
    <row r="34" spans="1:16" s="15" customFormat="1" ht="22.5" customHeight="1" thickBot="1">
      <c r="A34" s="10" t="s">
        <v>15</v>
      </c>
      <c r="B34" s="27">
        <f>ROUND(B31+B32,2)</f>
        <v>196.63</v>
      </c>
      <c r="C34" s="28">
        <f>ROUND(C31+C32,2)</f>
        <v>18.02</v>
      </c>
      <c r="D34" s="36">
        <f>D31+D32</f>
        <v>18.32</v>
      </c>
      <c r="E34" s="37"/>
      <c r="F34" s="4"/>
      <c r="G34" s="4"/>
      <c r="H34" s="4"/>
      <c r="I34" s="4"/>
      <c r="J34" s="4"/>
      <c r="K34" s="4"/>
      <c r="L34" s="4"/>
      <c r="M34" s="4"/>
      <c r="N34" s="4"/>
      <c r="O34" s="4"/>
      <c r="P34" s="14"/>
    </row>
    <row r="35" spans="1:4" ht="15.75">
      <c r="A35" s="11"/>
      <c r="B35" s="11"/>
      <c r="C35" s="11"/>
      <c r="D35" s="5"/>
    </row>
    <row r="36" spans="1:4" ht="15.75">
      <c r="A36" s="11"/>
      <c r="B36" s="11"/>
      <c r="C36" s="11"/>
      <c r="D36" s="5"/>
    </row>
    <row r="37" spans="1:3" ht="13.5">
      <c r="A37" s="6" t="s">
        <v>21</v>
      </c>
      <c r="C37" s="23" t="s">
        <v>23</v>
      </c>
    </row>
    <row r="40" spans="1:3" ht="13.5">
      <c r="A40" s="6" t="s">
        <v>18</v>
      </c>
      <c r="C40" s="23" t="s">
        <v>19</v>
      </c>
    </row>
    <row r="41" ht="13.5">
      <c r="C41" s="23"/>
    </row>
    <row r="42" ht="13.5">
      <c r="C42" s="21"/>
    </row>
    <row r="43" spans="1:3" ht="13.5">
      <c r="A43" s="6" t="s">
        <v>17</v>
      </c>
      <c r="C43" s="6" t="s">
        <v>36</v>
      </c>
    </row>
  </sheetData>
  <sheetProtection/>
  <mergeCells count="85">
    <mergeCell ref="D27:E27"/>
    <mergeCell ref="D26:E26"/>
    <mergeCell ref="A10:E10"/>
    <mergeCell ref="A9:E9"/>
    <mergeCell ref="A8:D8"/>
    <mergeCell ref="A12:A14"/>
    <mergeCell ref="B12:E13"/>
    <mergeCell ref="D14:E14"/>
    <mergeCell ref="D15:E15"/>
    <mergeCell ref="D25:E25"/>
    <mergeCell ref="F12:G12"/>
    <mergeCell ref="H12:I13"/>
    <mergeCell ref="J12:K13"/>
    <mergeCell ref="L12:M13"/>
    <mergeCell ref="N12:O13"/>
    <mergeCell ref="F13:G13"/>
    <mergeCell ref="H15:O15"/>
    <mergeCell ref="D16:E16"/>
    <mergeCell ref="H16:O16"/>
    <mergeCell ref="D17:E17"/>
    <mergeCell ref="H17:O17"/>
    <mergeCell ref="B18:B20"/>
    <mergeCell ref="C18:C20"/>
    <mergeCell ref="D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B21:B22"/>
    <mergeCell ref="C21:C22"/>
    <mergeCell ref="D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E24"/>
    <mergeCell ref="F23:F24"/>
    <mergeCell ref="H23:H24"/>
    <mergeCell ref="J23:K24"/>
    <mergeCell ref="L23:L24"/>
    <mergeCell ref="N23:N24"/>
    <mergeCell ref="D28:E28"/>
    <mergeCell ref="B29:B30"/>
    <mergeCell ref="C29:C30"/>
    <mergeCell ref="D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D31:E31"/>
    <mergeCell ref="B32:B33"/>
    <mergeCell ref="C32:C33"/>
    <mergeCell ref="D32:E33"/>
    <mergeCell ref="F32:F33"/>
    <mergeCell ref="G32:G33"/>
    <mergeCell ref="N32:N33"/>
    <mergeCell ref="O32:O33"/>
    <mergeCell ref="M32:M33"/>
    <mergeCell ref="D34:E34"/>
    <mergeCell ref="H32:H33"/>
    <mergeCell ref="I32:I33"/>
    <mergeCell ref="J32:J33"/>
    <mergeCell ref="K32:K33"/>
    <mergeCell ref="L32:L33"/>
  </mergeCells>
  <printOptions/>
  <pageMargins left="1.141732283464567" right="0.35433070866141736" top="0.98425196850393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3">
      <selection activeCell="D23" sqref="D23:E24"/>
    </sheetView>
  </sheetViews>
  <sheetFormatPr defaultColWidth="9.00390625" defaultRowHeight="12.75"/>
  <cols>
    <col min="1" max="1" width="32.375" style="6" customWidth="1"/>
    <col min="2" max="2" width="15.625" style="6" customWidth="1"/>
    <col min="3" max="3" width="18.375" style="6" customWidth="1"/>
    <col min="4" max="4" width="9.00390625" style="6" customWidth="1"/>
    <col min="5" max="5" width="9.375" style="6" customWidth="1"/>
  </cols>
  <sheetData>
    <row r="1" spans="1:6" ht="16.5">
      <c r="A1" s="22" t="s">
        <v>12</v>
      </c>
      <c r="C1" s="22" t="s">
        <v>16</v>
      </c>
      <c r="D1" s="5"/>
      <c r="E1"/>
      <c r="F1" s="22"/>
    </row>
    <row r="2" spans="1:6" ht="16.5">
      <c r="A2" s="22" t="s">
        <v>14</v>
      </c>
      <c r="C2" s="32" t="s">
        <v>37</v>
      </c>
      <c r="D2" s="5"/>
      <c r="E2"/>
      <c r="F2" s="22"/>
    </row>
    <row r="3" spans="1:6" ht="16.5">
      <c r="A3" s="22" t="s">
        <v>26</v>
      </c>
      <c r="C3" s="33" t="s">
        <v>38</v>
      </c>
      <c r="D3" s="5"/>
      <c r="E3"/>
      <c r="F3" s="22"/>
    </row>
    <row r="4" spans="1:6" ht="16.5">
      <c r="A4" s="22"/>
      <c r="D4" s="5"/>
      <c r="E4"/>
      <c r="F4" s="22"/>
    </row>
    <row r="5" spans="1:6" ht="15.75">
      <c r="A5" s="30" t="s">
        <v>40</v>
      </c>
      <c r="C5" s="30" t="s">
        <v>40</v>
      </c>
      <c r="D5" s="5"/>
      <c r="E5"/>
      <c r="F5" s="30"/>
    </row>
    <row r="6" spans="1:5" ht="16.5">
      <c r="A6" s="22"/>
      <c r="B6" s="5"/>
      <c r="C6" s="22"/>
      <c r="D6" s="13"/>
      <c r="E6" s="12"/>
    </row>
    <row r="7" spans="1:5" ht="16.5">
      <c r="A7" s="22"/>
      <c r="B7" s="5"/>
      <c r="C7" s="22"/>
      <c r="D7" s="13"/>
      <c r="E7" s="12"/>
    </row>
    <row r="8" spans="1:4" ht="21" customHeight="1">
      <c r="A8" s="63" t="s">
        <v>9</v>
      </c>
      <c r="B8" s="78"/>
      <c r="C8" s="78"/>
      <c r="D8" s="78"/>
    </row>
    <row r="9" spans="1:5" ht="49.5" customHeight="1">
      <c r="A9" s="62" t="s">
        <v>25</v>
      </c>
      <c r="B9" s="62"/>
      <c r="C9" s="62"/>
      <c r="D9" s="62"/>
      <c r="E9" s="62"/>
    </row>
    <row r="10" spans="1:5" ht="21">
      <c r="A10" s="61" t="s">
        <v>41</v>
      </c>
      <c r="B10" s="61"/>
      <c r="C10" s="61"/>
      <c r="D10" s="61"/>
      <c r="E10" s="61"/>
    </row>
    <row r="11" spans="2:3" ht="16.5" thickBot="1">
      <c r="B11" s="7"/>
      <c r="C11" s="7"/>
    </row>
    <row r="12" spans="1:16" ht="16.5" customHeight="1">
      <c r="A12" s="65" t="s">
        <v>8</v>
      </c>
      <c r="B12" s="68" t="s">
        <v>22</v>
      </c>
      <c r="C12" s="69"/>
      <c r="D12" s="69"/>
      <c r="E12" s="70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2"/>
    </row>
    <row r="13" spans="1:16" ht="17.25" customHeight="1" thickBot="1">
      <c r="A13" s="66"/>
      <c r="B13" s="71"/>
      <c r="C13" s="72"/>
      <c r="D13" s="72"/>
      <c r="E13" s="73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2"/>
    </row>
    <row r="14" spans="1:16" ht="35.25" customHeight="1" thickBot="1">
      <c r="A14" s="67"/>
      <c r="B14" s="8" t="s">
        <v>0</v>
      </c>
      <c r="C14" s="25" t="s">
        <v>29</v>
      </c>
      <c r="D14" s="74" t="s">
        <v>30</v>
      </c>
      <c r="E14" s="75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</row>
    <row r="15" spans="1:16" ht="15.75" customHeight="1" thickBot="1">
      <c r="A15" s="19" t="s">
        <v>13</v>
      </c>
      <c r="B15" s="18">
        <v>55.21</v>
      </c>
      <c r="C15" s="24"/>
      <c r="D15" s="38"/>
      <c r="E15" s="39"/>
      <c r="F15" s="4"/>
      <c r="G15" s="4"/>
      <c r="H15" s="35"/>
      <c r="I15" s="35"/>
      <c r="J15" s="35"/>
      <c r="K15" s="35"/>
      <c r="L15" s="35"/>
      <c r="M15" s="35"/>
      <c r="N15" s="35"/>
      <c r="O15" s="35"/>
      <c r="P15" s="2"/>
    </row>
    <row r="16" spans="1:16" ht="15.75" customHeight="1" thickBot="1">
      <c r="A16" s="19" t="s">
        <v>20</v>
      </c>
      <c r="B16" s="18">
        <f>ROUND(B15*42%,2)</f>
        <v>23.19</v>
      </c>
      <c r="C16" s="24"/>
      <c r="D16" s="38"/>
      <c r="E16" s="39"/>
      <c r="F16" s="4"/>
      <c r="G16" s="4"/>
      <c r="H16" s="35"/>
      <c r="I16" s="35"/>
      <c r="J16" s="35"/>
      <c r="K16" s="35"/>
      <c r="L16" s="35"/>
      <c r="M16" s="35"/>
      <c r="N16" s="35"/>
      <c r="O16" s="35"/>
      <c r="P16" s="2"/>
    </row>
    <row r="17" spans="1:16" ht="15.75" customHeight="1" thickBot="1">
      <c r="A17" s="19" t="s">
        <v>10</v>
      </c>
      <c r="B17" s="18">
        <f>ROUND(B15+B16,2)</f>
        <v>78.4</v>
      </c>
      <c r="C17" s="24"/>
      <c r="D17" s="38"/>
      <c r="E17" s="39"/>
      <c r="F17" s="4"/>
      <c r="G17" s="4"/>
      <c r="H17" s="35"/>
      <c r="I17" s="35"/>
      <c r="J17" s="35"/>
      <c r="K17" s="35"/>
      <c r="L17" s="35"/>
      <c r="M17" s="35"/>
      <c r="N17" s="35"/>
      <c r="O17" s="35"/>
      <c r="P17" s="2"/>
    </row>
    <row r="18" spans="1:16" ht="15.75" customHeight="1">
      <c r="A18" s="9" t="s">
        <v>1</v>
      </c>
      <c r="B18" s="40">
        <f>ROUND(B17*22%,2)</f>
        <v>17.25</v>
      </c>
      <c r="C18" s="42"/>
      <c r="D18" s="44"/>
      <c r="E18" s="45"/>
      <c r="F18" s="35"/>
      <c r="G18" s="35"/>
      <c r="H18" s="35"/>
      <c r="I18" s="35"/>
      <c r="J18" s="35" t="s">
        <v>35</v>
      </c>
      <c r="K18" s="35"/>
      <c r="M18" s="35"/>
      <c r="N18" s="35"/>
      <c r="O18" s="35"/>
      <c r="P18" s="2"/>
    </row>
    <row r="19" spans="1:16" ht="15.75" customHeight="1">
      <c r="A19" s="9" t="s">
        <v>2</v>
      </c>
      <c r="B19" s="53"/>
      <c r="C19" s="52"/>
      <c r="D19" s="54"/>
      <c r="E19" s="55"/>
      <c r="F19" s="35"/>
      <c r="G19" s="35"/>
      <c r="H19" s="35"/>
      <c r="I19" s="35"/>
      <c r="J19" s="35"/>
      <c r="K19" s="35"/>
      <c r="M19" s="35"/>
      <c r="N19" s="35"/>
      <c r="O19" s="35"/>
      <c r="P19" s="2"/>
    </row>
    <row r="20" spans="1:16" ht="16.5" customHeight="1" thickBot="1">
      <c r="A20" s="20">
        <v>0.22</v>
      </c>
      <c r="B20" s="41"/>
      <c r="C20" s="43"/>
      <c r="D20" s="56"/>
      <c r="E20" s="57"/>
      <c r="F20" s="35"/>
      <c r="G20" s="35"/>
      <c r="H20" s="35"/>
      <c r="I20" s="35"/>
      <c r="J20" s="35"/>
      <c r="K20" s="35"/>
      <c r="M20" s="35"/>
      <c r="N20" s="35"/>
      <c r="O20" s="35"/>
      <c r="P20" s="2"/>
    </row>
    <row r="21" spans="1:16" ht="15.75" customHeight="1">
      <c r="A21" s="9" t="s">
        <v>3</v>
      </c>
      <c r="B21" s="40">
        <f>ROUND(B17*64.6%,2)</f>
        <v>50.65</v>
      </c>
      <c r="C21" s="42"/>
      <c r="D21" s="44"/>
      <c r="E21" s="4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2"/>
    </row>
    <row r="22" spans="1:16" ht="16.5" customHeight="1" thickBot="1">
      <c r="A22" s="20">
        <v>0.646</v>
      </c>
      <c r="B22" s="41"/>
      <c r="C22" s="43"/>
      <c r="D22" s="46"/>
      <c r="E22" s="47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2"/>
    </row>
    <row r="23" spans="1:16" ht="15.75" customHeight="1">
      <c r="A23" s="48" t="s">
        <v>4</v>
      </c>
      <c r="B23" s="50" t="s">
        <v>5</v>
      </c>
      <c r="C23" s="52">
        <f>ROUND(0.12*21.9,2)</f>
        <v>2.63</v>
      </c>
      <c r="D23" s="44">
        <f>ROUND(0.13*21.9,2)</f>
        <v>2.85</v>
      </c>
      <c r="E23" s="45"/>
      <c r="F23" s="35"/>
      <c r="G23" s="1"/>
      <c r="H23" s="35"/>
      <c r="I23" s="1"/>
      <c r="J23" s="35" t="s">
        <v>32</v>
      </c>
      <c r="K23" s="35"/>
      <c r="L23" s="35"/>
      <c r="M23" s="1"/>
      <c r="N23" s="35"/>
      <c r="O23" s="1"/>
      <c r="P23" s="2"/>
    </row>
    <row r="24" spans="1:16" ht="14.25" customHeight="1" thickBot="1">
      <c r="A24" s="49"/>
      <c r="B24" s="51"/>
      <c r="C24" s="43"/>
      <c r="D24" s="46"/>
      <c r="E24" s="47"/>
      <c r="F24" s="35"/>
      <c r="G24" s="4"/>
      <c r="H24" s="35"/>
      <c r="I24" s="4"/>
      <c r="J24" s="35"/>
      <c r="K24" s="35"/>
      <c r="L24" s="35"/>
      <c r="M24" s="4"/>
      <c r="N24" s="35"/>
      <c r="O24" s="4"/>
      <c r="P24" s="2"/>
    </row>
    <row r="25" spans="1:16" ht="24.75" customHeight="1" thickBot="1">
      <c r="A25" s="10" t="s">
        <v>39</v>
      </c>
      <c r="B25" s="29"/>
      <c r="C25" s="34">
        <f>0.0005*331.25</f>
        <v>0.165625</v>
      </c>
      <c r="D25" s="76">
        <f>0.0005*331.25</f>
        <v>0.165625</v>
      </c>
      <c r="E25" s="77"/>
      <c r="F25" s="4"/>
      <c r="G25" s="4"/>
      <c r="H25" s="4"/>
      <c r="I25" s="4"/>
      <c r="J25" s="35"/>
      <c r="K25" s="35"/>
      <c r="L25" s="4"/>
      <c r="M25" s="4"/>
      <c r="N25" s="4"/>
      <c r="O25" s="4"/>
      <c r="P25" s="2"/>
    </row>
    <row r="26" spans="1:16" ht="23.25" customHeight="1" thickBot="1">
      <c r="A26" s="10" t="s">
        <v>34</v>
      </c>
      <c r="B26" s="29"/>
      <c r="C26" s="31">
        <v>0.1</v>
      </c>
      <c r="D26" s="59">
        <v>0.1</v>
      </c>
      <c r="E26" s="60"/>
      <c r="F26" s="4"/>
      <c r="G26" s="4"/>
      <c r="H26" s="4"/>
      <c r="I26" s="4"/>
      <c r="J26" s="35"/>
      <c r="K26" s="35"/>
      <c r="L26" s="4"/>
      <c r="M26" s="4"/>
      <c r="N26" s="4"/>
      <c r="O26" s="4"/>
      <c r="P26" s="2"/>
    </row>
    <row r="27" spans="1:16" ht="23.25" customHeight="1" thickBot="1">
      <c r="A27" s="10" t="s">
        <v>31</v>
      </c>
      <c r="B27" s="29"/>
      <c r="C27" s="31">
        <v>5.62</v>
      </c>
      <c r="D27" s="59">
        <v>5.62</v>
      </c>
      <c r="E27" s="60"/>
      <c r="F27" s="4"/>
      <c r="G27" s="4"/>
      <c r="H27" s="4"/>
      <c r="I27" s="4"/>
      <c r="J27" s="4"/>
      <c r="K27" s="4"/>
      <c r="L27" s="4"/>
      <c r="M27" s="4"/>
      <c r="N27" s="4"/>
      <c r="O27" s="4"/>
      <c r="P27" s="2"/>
    </row>
    <row r="28" spans="1:16" s="15" customFormat="1" ht="21.75" customHeight="1" thickBot="1">
      <c r="A28" s="10" t="s">
        <v>6</v>
      </c>
      <c r="B28" s="17">
        <f>ROUND(SUM(B17:B22),2)</f>
        <v>146.3</v>
      </c>
      <c r="C28" s="26">
        <f>ROUND(SUM(C23:C27),2)</f>
        <v>8.52</v>
      </c>
      <c r="D28" s="38">
        <f>ROUND(SUM(D23:E27),2)</f>
        <v>8.74</v>
      </c>
      <c r="E28" s="39"/>
      <c r="F28" s="4"/>
      <c r="G28" s="4"/>
      <c r="H28" s="4"/>
      <c r="I28" s="4"/>
      <c r="J28" s="4"/>
      <c r="K28" s="4"/>
      <c r="L28" s="4"/>
      <c r="M28" s="4"/>
      <c r="N28" s="4"/>
      <c r="O28" s="4"/>
      <c r="P28" s="14"/>
    </row>
    <row r="29" spans="1:16" s="15" customFormat="1" ht="15.75" customHeight="1">
      <c r="A29" s="9" t="s">
        <v>7</v>
      </c>
      <c r="B29" s="40">
        <f>ROUND(B28*0.12,2)</f>
        <v>17.56</v>
      </c>
      <c r="C29" s="42">
        <f>ROUND(C28*12%,2)</f>
        <v>1.02</v>
      </c>
      <c r="D29" s="44">
        <f>ROUND(D28*12%,2)</f>
        <v>1.05</v>
      </c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14"/>
    </row>
    <row r="30" spans="1:16" s="15" customFormat="1" ht="16.5" customHeight="1" thickBot="1">
      <c r="A30" s="16">
        <v>0.12</v>
      </c>
      <c r="B30" s="41"/>
      <c r="C30" s="43"/>
      <c r="D30" s="46"/>
      <c r="E30" s="47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4"/>
    </row>
    <row r="31" spans="1:16" s="15" customFormat="1" ht="16.5" customHeight="1" thickBot="1">
      <c r="A31" s="10" t="s">
        <v>10</v>
      </c>
      <c r="B31" s="17">
        <f>ROUND(B28+B29,2)</f>
        <v>163.86</v>
      </c>
      <c r="C31" s="26">
        <f>ROUND(C28+C29,2)</f>
        <v>9.54</v>
      </c>
      <c r="D31" s="38">
        <f>ROUND(D28+D29,2)</f>
        <v>9.79</v>
      </c>
      <c r="E31" s="39"/>
      <c r="F31" s="4"/>
      <c r="G31" s="4"/>
      <c r="H31" s="4"/>
      <c r="I31" s="4"/>
      <c r="J31" s="4"/>
      <c r="K31" s="4"/>
      <c r="L31" s="4"/>
      <c r="M31" s="4"/>
      <c r="N31" s="4"/>
      <c r="O31" s="4"/>
      <c r="P31" s="14"/>
    </row>
    <row r="32" spans="1:16" s="15" customFormat="1" ht="15.75" customHeight="1">
      <c r="A32" s="9" t="s">
        <v>11</v>
      </c>
      <c r="B32" s="40">
        <f>ROUND(B31*20%,2)</f>
        <v>32.77</v>
      </c>
      <c r="C32" s="42">
        <f>ROUND(C31*20%,2)</f>
        <v>1.91</v>
      </c>
      <c r="D32" s="44">
        <f>ROUND(D31*20%,2)</f>
        <v>1.96</v>
      </c>
      <c r="E32" s="4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4"/>
    </row>
    <row r="33" spans="1:16" s="15" customFormat="1" ht="16.5" customHeight="1" thickBot="1">
      <c r="A33" s="16">
        <v>0.2</v>
      </c>
      <c r="B33" s="41"/>
      <c r="C33" s="43"/>
      <c r="D33" s="46"/>
      <c r="E33" s="47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14"/>
    </row>
    <row r="34" spans="1:16" s="15" customFormat="1" ht="22.5" customHeight="1" thickBot="1">
      <c r="A34" s="10" t="s">
        <v>15</v>
      </c>
      <c r="B34" s="27">
        <f>ROUND(B31+B32,2)</f>
        <v>196.63</v>
      </c>
      <c r="C34" s="28">
        <f>ROUND(C31+C32,2)</f>
        <v>11.45</v>
      </c>
      <c r="D34" s="36">
        <f>D31+D32</f>
        <v>11.75</v>
      </c>
      <c r="E34" s="37"/>
      <c r="F34" s="4"/>
      <c r="G34" s="4"/>
      <c r="H34" s="4"/>
      <c r="I34" s="4"/>
      <c r="J34" s="4"/>
      <c r="K34" s="4"/>
      <c r="L34" s="4"/>
      <c r="M34" s="4"/>
      <c r="N34" s="4"/>
      <c r="O34" s="4"/>
      <c r="P34" s="14"/>
    </row>
    <row r="35" spans="1:4" ht="15.75">
      <c r="A35" s="11"/>
      <c r="B35" s="11"/>
      <c r="C35" s="11"/>
      <c r="D35" s="5"/>
    </row>
    <row r="36" spans="1:4" ht="15.75">
      <c r="A36" s="11"/>
      <c r="B36" s="11"/>
      <c r="C36" s="11"/>
      <c r="D36" s="5"/>
    </row>
    <row r="37" spans="1:3" ht="13.5">
      <c r="A37" s="6" t="s">
        <v>21</v>
      </c>
      <c r="C37" s="23" t="s">
        <v>23</v>
      </c>
    </row>
    <row r="40" spans="1:3" ht="13.5">
      <c r="A40" s="6" t="s">
        <v>18</v>
      </c>
      <c r="C40" s="23" t="s">
        <v>19</v>
      </c>
    </row>
    <row r="41" ht="13.5">
      <c r="C41" s="21"/>
    </row>
    <row r="42" ht="13.5">
      <c r="C42" s="21"/>
    </row>
    <row r="43" spans="1:3" ht="13.5">
      <c r="A43" s="6" t="s">
        <v>17</v>
      </c>
      <c r="C43" s="6" t="s">
        <v>36</v>
      </c>
    </row>
  </sheetData>
  <sheetProtection/>
  <mergeCells count="84">
    <mergeCell ref="G29:G30"/>
    <mergeCell ref="N32:N33"/>
    <mergeCell ref="O32:O33"/>
    <mergeCell ref="D34:E34"/>
    <mergeCell ref="H32:H33"/>
    <mergeCell ref="I32:I33"/>
    <mergeCell ref="J32:J33"/>
    <mergeCell ref="K32:K33"/>
    <mergeCell ref="L32:L33"/>
    <mergeCell ref="M32:M33"/>
    <mergeCell ref="M29:M30"/>
    <mergeCell ref="J23:K26"/>
    <mergeCell ref="N29:N30"/>
    <mergeCell ref="O29:O30"/>
    <mergeCell ref="D31:E31"/>
    <mergeCell ref="B32:B33"/>
    <mergeCell ref="C32:C33"/>
    <mergeCell ref="D32:E33"/>
    <mergeCell ref="F32:F33"/>
    <mergeCell ref="G32:G33"/>
    <mergeCell ref="I29:I30"/>
    <mergeCell ref="J29:J30"/>
    <mergeCell ref="K29:K30"/>
    <mergeCell ref="L29:L30"/>
    <mergeCell ref="H23:H24"/>
    <mergeCell ref="L23:L24"/>
    <mergeCell ref="D21:E22"/>
    <mergeCell ref="F21:F22"/>
    <mergeCell ref="N23:N24"/>
    <mergeCell ref="D28:E28"/>
    <mergeCell ref="B29:B30"/>
    <mergeCell ref="C29:C30"/>
    <mergeCell ref="D29:E30"/>
    <mergeCell ref="F29:F30"/>
    <mergeCell ref="D26:E26"/>
    <mergeCell ref="H29:H30"/>
    <mergeCell ref="J18:J20"/>
    <mergeCell ref="M18:M20"/>
    <mergeCell ref="A23:A24"/>
    <mergeCell ref="B23:B24"/>
    <mergeCell ref="C23:C24"/>
    <mergeCell ref="D23:E24"/>
    <mergeCell ref="F23:F24"/>
    <mergeCell ref="J21:J22"/>
    <mergeCell ref="B21:B22"/>
    <mergeCell ref="C21:C22"/>
    <mergeCell ref="K21:K22"/>
    <mergeCell ref="L21:L22"/>
    <mergeCell ref="M21:M22"/>
    <mergeCell ref="N21:N22"/>
    <mergeCell ref="O21:O22"/>
    <mergeCell ref="N18:N20"/>
    <mergeCell ref="O18:O20"/>
    <mergeCell ref="K18:K20"/>
    <mergeCell ref="D15:E15"/>
    <mergeCell ref="G21:G22"/>
    <mergeCell ref="H21:H22"/>
    <mergeCell ref="H15:O15"/>
    <mergeCell ref="D16:E16"/>
    <mergeCell ref="H16:O16"/>
    <mergeCell ref="D17:E17"/>
    <mergeCell ref="I21:I22"/>
    <mergeCell ref="H18:H20"/>
    <mergeCell ref="I18:I20"/>
    <mergeCell ref="C18:C20"/>
    <mergeCell ref="H17:O17"/>
    <mergeCell ref="H12:I13"/>
    <mergeCell ref="J12:K13"/>
    <mergeCell ref="L12:M13"/>
    <mergeCell ref="N12:O13"/>
    <mergeCell ref="F13:G13"/>
    <mergeCell ref="D18:E20"/>
    <mergeCell ref="F18:F20"/>
    <mergeCell ref="G18:G20"/>
    <mergeCell ref="D25:E25"/>
    <mergeCell ref="D27:E27"/>
    <mergeCell ref="F12:G12"/>
    <mergeCell ref="D14:E14"/>
    <mergeCell ref="A8:D8"/>
    <mergeCell ref="A9:E9"/>
    <mergeCell ref="A10:E10"/>
    <mergeCell ref="A12:A14"/>
    <mergeCell ref="B12:E13"/>
    <mergeCell ref="B18:B20"/>
  </mergeCells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KBU_Gabriela</cp:lastModifiedBy>
  <cp:lastPrinted>2021-04-08T12:26:58Z</cp:lastPrinted>
  <dcterms:created xsi:type="dcterms:W3CDTF">2011-10-29T07:36:08Z</dcterms:created>
  <dcterms:modified xsi:type="dcterms:W3CDTF">2021-04-08T12:30:27Z</dcterms:modified>
  <cp:category/>
  <cp:version/>
  <cp:contentType/>
  <cp:contentStatus/>
</cp:coreProperties>
</file>