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2"/>
  </bookViews>
  <sheets>
    <sheet name="мед.послуги" sheetId="1" r:id="rId1"/>
    <sheet name="Інші послуги" sheetId="2" r:id="rId2"/>
    <sheet name="Додаток 3" sheetId="3" r:id="rId3"/>
  </sheets>
  <definedNames/>
  <calcPr fullCalcOnLoad="1"/>
</workbook>
</file>

<file path=xl/sharedStrings.xml><?xml version="1.0" encoding="utf-8"?>
<sst xmlns="http://schemas.openxmlformats.org/spreadsheetml/2006/main" count="1246" uniqueCount="1035">
  <si>
    <t>Періодичний медичний огляд громадян,що працюють в шкідливих
умовах праці  - хімічна промисловість (етилацетат)для жінок</t>
  </si>
  <si>
    <t>1.1</t>
  </si>
  <si>
    <t>Періодичний медичний огляд громадян,що працюють в шкідливих
умовах праці  - хімічна промисловість (етилацетат)для чол.</t>
  </si>
  <si>
    <t>Періодичний медичний огляд громадян,що працюють в шкідливих умовах праці  - хімічна промисловість (формальдегід, фенол)</t>
  </si>
  <si>
    <t>Періодичний медичний огляд громадян,що працюють в шкідливих умовах праці ( обслуговування діючих електроустановок з напругою 127 В і більше)</t>
  </si>
  <si>
    <t>Періодичний медичний огляд громадян, робота яких пов'язана з використанням вибухових матеріалів та пожежонебезпечним виробництвом</t>
  </si>
  <si>
    <t>Періодичний медичний огляд громадян, що працюють на механічному устаткуванні (верстатники, фрезерувальники та інші) для жінок</t>
  </si>
  <si>
    <t>Періодичний медичний огляд громадян, що працюють на механічному устаткуванні (верстатники, фрезерувальники та інші) для чол.</t>
  </si>
  <si>
    <t>Періодичний медичний огляд громадян, робота яких пов'язана з вуглеводневим пилом, вмістом вугільного діоксиду кремнію (вугілля)</t>
  </si>
  <si>
    <t>Періодичний медичний огляд громадян, що працюють на висоті</t>
  </si>
  <si>
    <t>Періодичний медичний огляд громадян, робота яких пов'язана з виробничим шумом (для жінок)</t>
  </si>
  <si>
    <t>Періодичний медичний огляд громадян, робота яких пов'язана з виробничим шумом (для чол.)</t>
  </si>
  <si>
    <t>Періодичний медичний огляд громадян, робота яких пов'язана з дією вібрації (локальна вібрація) для жінок</t>
  </si>
  <si>
    <t>Періодичний медичний огляд громадян, робота яких пов'язана з дією вібрації (локальна вібрація) для чол.</t>
  </si>
  <si>
    <t>Періодичний медичний огляд громадян, робота яких пов'язана з дією загальної вібрації (для жінок)</t>
  </si>
  <si>
    <t>10.1</t>
  </si>
  <si>
    <t>Періодичний медичний огляд громадян, робота яких пов'язана з дією загальної вібрації (для чол.)</t>
  </si>
  <si>
    <t>Попередній профілактичний медичний огляд при прийнятті на роботу(жін.)</t>
  </si>
  <si>
    <t>Попередній профілактичний медичний огляд при прийнятті на роботу(чол.)</t>
  </si>
  <si>
    <t>Періодичний медичний огляд громадян, що працюють в шкідливих умовах праці — хімічна промисловість ( неорганічні сполуки азоту) для жінок</t>
  </si>
  <si>
    <t>Періодичний медичний огляд громадян, що працюють в шкідливих умовах праці — хімічна промисловість ( неорганічні сполуки азоту) для чол.</t>
  </si>
  <si>
    <t>Періодичний медичний огляд громадян, що працюють в шкідливих умовах праці — хімічна промисловість ( хлор, бром, йод, сполуки з воднем, оксиди ) для жінок</t>
  </si>
  <si>
    <t>Періодичний медичний огляд громадян, що працюють в шкідливих умовах праці — хімічна промисловість ( хлор, бром, йод, сполуки з воднем, оксиди ) для чол.</t>
  </si>
  <si>
    <t>Періодичний медичний огляд громадян, що працюють в шкідливих умовах праці — хімічна промисловість ( кетони аліфатичні та ароматичні) для жінок</t>
  </si>
  <si>
    <t>Періодичний медичний огляд громадян, що працюють в шкідливих умовах праці — хімічна промисловість ( кетони аліфатичні та ароматичні) для чол.</t>
  </si>
  <si>
    <t>Періодичний медичний огляд громадян, що працюють в шкідливих умовах праці — хімічна промисловість ( марганець і його сполуки) для жінок</t>
  </si>
  <si>
    <t>Періодичний медичний огляд громадян, що працюють в шкідливих умовах праці — хімічна промисловість ( марганець і його сполуки) для чол.</t>
  </si>
  <si>
    <t>Періодичний медичний огляд громадян, що працюють в шкідливих умовах праці — хімічна промисловість ( сірководень,сірка елементарна,оксиди сірки, ангідрид сірчаної та сірчистої кислот, кислота сірчана ) для жінок</t>
  </si>
  <si>
    <t>Періодичний медичний огляд громадян, що працюють в шкідливих умовах праці — хімічна промисловість ( сірководень,сірка елементарна,оксиди сірки, ангідрид сірчаної та сірчистої кислот, кислота сірчана ) для чол.</t>
  </si>
  <si>
    <t>Періодичний медичний огляд громадян, що працюють в шкідливих умовах праці — хімічна промисловість ( вуглеводні насичені та ненасичені ) для жінок</t>
  </si>
  <si>
    <t>Періодичний медичний огляд громадян, що працюють в шкідливих умовах праці — хімічна промисловість ( вуглеводні насичені та ненасичені ) для чол.</t>
  </si>
  <si>
    <t>Періодичний медичний огляд громадян, що працюють в шкідливих умовах праці — хімічна промисловість ( цинк і його сполуки ) для жінок</t>
  </si>
  <si>
    <t>Періодичний медичний огляд громадян, що працюють в шкідливих умовах праці — хімічна промисловість ( цинк і його сполуки ) для чол.</t>
  </si>
  <si>
    <t>Періодичний медичний огляд громадян, що працюють в шкідливих умовах праці — хімічна промисловість ( синтетичні полімерні матеріали: поліофеніли (поліетилени, поліпропілени, гаряча обробка ) для жінок</t>
  </si>
  <si>
    <t>Періодичний медичний огляд громадян, що працюють в шкідливих умовах праці — хімічна промисловість ( синтетичні полімерні матеріали: поліофеніли (поліетилени, поліпропілени, гаряча обробка ) для чол.</t>
  </si>
  <si>
    <t>Періодичний медичний огляд громадян, що працюють в шкідливих умовах праці — хімічна промисловість ( синтетичні полімерні матеріали: поліуретани,виробництво та переробка монофелуретан та суміш вуглеводів нафти) для жінок</t>
  </si>
  <si>
    <t>Періодичний медичний огляд громадян, що працюють в шкідливих умовах праці — хімічна промисловість ( синтетичні полімерні матеріали: поліуретани,виробництво та переробка монофелуретан та суміш вуглеводів нафти) для чол.</t>
  </si>
  <si>
    <t>Періодичний медичний огляд громадян, що працюють в шкідливих умовах праці — промислові аерозолі переважно фіброгенного та змішаного типу дії (кремнієвмісні, які містять аерозолі вільного діоксиду кремнію та ін.)  для жінок</t>
  </si>
  <si>
    <t>Періодичний медичний огляд громадян, що працюють в шкідливих умовах праці — промислові аерозолі переважно фіброгенного та змішаного типу дії (кремнієвмісні, які містять аерозолі вільного діоксиду кремнію та ін.)  для чол.</t>
  </si>
  <si>
    <t>Періодичний медичний огляд громадян, що працюють в шкідливих умовах праці — фізичне перевантаження і перенапруження: зорово-напружені роботи ( прецизійні, роботи з оптичним приладдям і спостереження за екраном)</t>
  </si>
  <si>
    <t>Періодичний медичний огляд громадян, що працюють в шкідливих умовах праці — фізичне перевантаження і перенапруження: підняття та ручне переміщення вантажу, періодичне тримання вантажу, перебування у вимушеній робочій позі, роботи пов'язані з локальними м'язовими напруженнями переважно м'язів костей і пальців</t>
  </si>
  <si>
    <t>Періодичний медичний огляд громадян, що працюють в шкідливих умовах праці — фізичні фактори: лазерне випромінювання від лазерів III і IV класу небезпеки для жінок</t>
  </si>
  <si>
    <t>Періодичний медичний огляд громадян, що працюють в шкідливих умовах праці — фізичні фактори: лазерне випромінювання від лазерів III і IV класу небезпеки для чол.</t>
  </si>
  <si>
    <t>Періодичний медичний огляд громадян,що працюють в шкідливих
умовах праці  - промислові аерозолі переважно фіброгенного та змішаного типу дії(пил рослинного і тваринного походження.) для жінок</t>
  </si>
  <si>
    <t>Періодичний медичний огляд громадян,що працюють в шкідливих
умовах праці  - промислові аерозолі переважно фіброгенного та змішаного типу дії(пил рослинного і тваринного походження.) для чоловіків</t>
  </si>
  <si>
    <t>Періодичного медичного огляду громадян,що працюють в шкідливих
умовах праці  - фізичні фактори(іонізуюче випромінування Радіоактивні речовини і джерела іонізуючих випромінювань) для жінок</t>
  </si>
  <si>
    <t>Періодичного медичного огляду громадян,що працюють в шкідливих
умовах праці  - фізичні фактори(іонізуюче випромінування Радіоактивні речовини і джерела іонізуючих випромінювань) для чоловіків</t>
  </si>
  <si>
    <t>Періодичний медичний огляд громадян,що працюють в шкідливих
умовах праці  - хімічна промисловість (мідь та її сполуки срібло золото та її сполук) для жінок</t>
  </si>
  <si>
    <t>Періодичний медичний огляд громадян,що працюють в шкідливих
умовах праці  - хімічна промисловість (мідь та її сполуки срібло золото та її сполук) для чоловіків</t>
  </si>
  <si>
    <t>Періодичний медичний огляд громадян,що працюють в шкідливих
умовах праці  - хімічна промисловість (свинець та його органічні та неорганічні сполуки) для жінок</t>
  </si>
  <si>
    <t>Періодичний  медичний огляд громадян,що працюють в шкідливих
умовах праці  - хімічна промисловість (свинець та його органічні та неорганічні сполуки) для чоловіків</t>
  </si>
  <si>
    <t>Періодичний медичний огляд громадян,що працюють в шкідливих
умовах праці  - хімічна промисловість (спирти аліфатичні та багатоатомні та їх похідні) для жінок</t>
  </si>
  <si>
    <t>Періодичний медичний огляд громадян,що працюють в шкідливих
умовах праці  - хімічна промисловість (спирти аліфатичні та багатоатомні та їх похідні) для чоловіків</t>
  </si>
  <si>
    <t>Періодичний медичний огляд громадян,що працюють в шкідливих
умовах праці  - хімічна промисловість (монооксид вуглецю) для жінок</t>
  </si>
  <si>
    <t>Періодичний медичний огляд громадян,що працюють в шкідливих
умовах праці  - хімічна промисловість (монооксид вуглецю) для чоловіків</t>
  </si>
  <si>
    <t>Періодичний медичний огляду громадян,що працюють в шкідливих
умовах праці  - хімічна промисловість (вуглеводні ароматичні:бензол та його похідні) для жінок</t>
  </si>
  <si>
    <t>Періодичний медичний огляду громадян,що працюють в шкідливих
умовах праці  - хімічна промисловість (вуглеводні ароматичні:бензол та його похідні) для чоловіків</t>
  </si>
  <si>
    <t>Періодичний медичний огляд громадян,що працюють в шкідливих
умовах праці  - хімічна промисловість(ефіри складні) для жінок</t>
  </si>
  <si>
    <t>Періодичний медичний огляд громадян,що працюють в шкідливих
умовах праці  - хімічна промисловість(ефіри складні) для чоловіків</t>
  </si>
  <si>
    <t xml:space="preserve">Періодичний медичний огляд громадян,що працюють в шкідливих
умовах праці  - хімічна суміші(пестициди хлорорганічні) для жінок
</t>
  </si>
  <si>
    <t xml:space="preserve">Періодичний медичний огляд громадян,що працюють в шкідливих
умовах праці  - хімічна суміші(пестициди хлорорганічні) для чоловіків
</t>
  </si>
  <si>
    <t>Періодичний медичний огляд громадян,що працюють в шкідливих
умовах праці  - хімічна промисловість :Систетичні полімерні матеріали(смоли,лаки,клей,пластмаса,преспорошок,волокна,мастило-охолодждувані мастила та ін.) для жінок</t>
  </si>
  <si>
    <t>Періодичний медичний огляд громадян,що працюють в шкідливих
умовах праці  - хімічна промисловість :Систетичні полімерні матеріали(смоли,лаки,клей,пластмаса,преспорошок,волокна,мастило-охолодждувані мастила та ін.) для чоловіків</t>
  </si>
  <si>
    <t>Періодичний медичний огляд громадян,що працюють в шкідливих
умовах праці  - хімічна промисловість :Поліакрилати(поліметакрилат,поліакрилонітрил та ін.) для жінок</t>
  </si>
  <si>
    <t>Періодичний медичний огляд громадян,що працюють в шкідливих
умовах праці  - хімічна промисловість :Поліакрилати(поліметакрилат,поліакрилонітрил та ін.) для чоловіків</t>
  </si>
  <si>
    <t>Періодичний медичний огляд громадян,що працюють в шкідливих
умовах праці  - хімічна промисловість :Епоксидні полімери для жінок</t>
  </si>
  <si>
    <t>Періодичний медичний огляд громадян,що працюють в шкідливих
умовах праці  - хімічна промисловість :Епоксидні полімери для чоловіків</t>
  </si>
  <si>
    <t>Періодичний медичний огляд громадян,що працюють в шкідливих
умовах праці  - хімічна промисловість :азотне добриво для жінок</t>
  </si>
  <si>
    <t>Періодичний медичний огляд громадян,що працюють в шкідливих
умовах праці  - хімічна промисловість :азотне добриво для чоловіків</t>
  </si>
  <si>
    <t>Періодичний медичний огляд громадян,що працюють в шкідливих
умовах праці  - біологічні фактори :збудники інфекційних хвороб(бруцельоз,туберкульоз,сибірка,бореліоз,лептоспіроз,орнітоз туляремія,сказ тощо) для жінок</t>
  </si>
  <si>
    <t>Періодичний медичний огляд громадян,що працюють в шкідливих
умовах праці  - біологічні фактори :збудники інфекційних хвороб(бруцельоз,туберкульоз,сибірка,бореліоз,лептоспіроз,орнітоз туляремія,сказ тощо) для чоловіків</t>
  </si>
  <si>
    <t>Періодичний  медичний  огляд водіїв транспортних засобів</t>
  </si>
  <si>
    <t>Попередній медичний огляд водіїв транспортних засобів</t>
  </si>
  <si>
    <t xml:space="preserve">Довідка для отримання дозволу на право носіння зброї
</t>
  </si>
  <si>
    <t>Обов’язковий періодичний медичний огляд працівників окремих професій,виробництв, та організацій діяльність яких пов’язана з обслуговуванням населення і може призвести до поширення інфекційних хвороб.(для чоловіків)</t>
  </si>
  <si>
    <t>Попередній обовязковий профілактичний медичний огляд при прийнятті на роботу(для жінок)</t>
  </si>
  <si>
    <t>Попередній обовязковий профілактичний медичний огляд при прийнятті на роботу(для чоловіків)</t>
  </si>
  <si>
    <t>Інфікований матеріал і матеріал, що заражений паразитами</t>
  </si>
  <si>
    <t>Робота у нафтовій та газові промисловості та при моському бурінні</t>
  </si>
  <si>
    <t>Транспортні витрати виїзного флюрографа в межах міста</t>
  </si>
  <si>
    <t>Транспортні витрати виїзного флюрографа поза межами міста</t>
  </si>
  <si>
    <t>Робота ліфтера</t>
  </si>
  <si>
    <t>Робота у лісовій охороні, по валу, сплаву, транспортквання та первинній обробці лісу</t>
  </si>
  <si>
    <t>Машиністи (кочегари), оператори котельних, працівники служби газнагляду</t>
  </si>
  <si>
    <t>Попередній, періодичний, позачерговий психіатричний огляд, у тому числі на предмет вживання психоактивних речовин</t>
  </si>
  <si>
    <t>Періодичний  медичний  огляд водіїв транспортних засобів (№2)</t>
  </si>
  <si>
    <t>Попередній профілактичний медичний огляд при прийнятті на роботу №2 (жін.)</t>
  </si>
  <si>
    <t>Попередній профілактичний медичний огляд при прийнятті на роботу №2 (чол.)</t>
  </si>
  <si>
    <t>Дублікат виписки про проходження попереднього, періодичного медичного огляду</t>
  </si>
  <si>
    <t>№п/п</t>
  </si>
  <si>
    <t>Назва медичного огляду</t>
  </si>
  <si>
    <t>Вартість без ПДВ (грн)</t>
  </si>
  <si>
    <t>Вартість з ПДВ (грн)</t>
  </si>
  <si>
    <t>1</t>
  </si>
  <si>
    <t>2</t>
  </si>
  <si>
    <t>3</t>
  </si>
  <si>
    <t>4</t>
  </si>
  <si>
    <t>5</t>
  </si>
  <si>
    <t>5.1</t>
  </si>
  <si>
    <t>6</t>
  </si>
  <si>
    <t>7</t>
  </si>
  <si>
    <t>8</t>
  </si>
  <si>
    <t>8.1</t>
  </si>
  <si>
    <t>9</t>
  </si>
  <si>
    <t>9.1</t>
  </si>
  <si>
    <t>10</t>
  </si>
  <si>
    <t>11</t>
  </si>
  <si>
    <t>11.1</t>
  </si>
  <si>
    <t>11.2</t>
  </si>
  <si>
    <t>11.3</t>
  </si>
  <si>
    <t>12</t>
  </si>
  <si>
    <t>12.1</t>
  </si>
  <si>
    <t>13</t>
  </si>
  <si>
    <t>13.1</t>
  </si>
  <si>
    <t>14</t>
  </si>
  <si>
    <t>14.1</t>
  </si>
  <si>
    <t>15</t>
  </si>
  <si>
    <t>15.1</t>
  </si>
  <si>
    <t>16</t>
  </si>
  <si>
    <t>16.1</t>
  </si>
  <si>
    <t>17</t>
  </si>
  <si>
    <t>17.1</t>
  </si>
  <si>
    <t>18</t>
  </si>
  <si>
    <t>18.1</t>
  </si>
  <si>
    <t>19</t>
  </si>
  <si>
    <t>19.1</t>
  </si>
  <si>
    <t>20</t>
  </si>
  <si>
    <t>20.1</t>
  </si>
  <si>
    <t>21</t>
  </si>
  <si>
    <t>21.1</t>
  </si>
  <si>
    <t>Періодичний медичний огляд громадян, що працюють в шкідливих умовах праці — хімічна промисловість ( добрива: фосфорне добриво) для жінок</t>
  </si>
  <si>
    <t>Періодичний медичний огляд громадян, що працюють в шкідливих умовах праці — хімічна промисловість ( добрива: фосфорне добриво) для чол.</t>
  </si>
  <si>
    <t>22</t>
  </si>
  <si>
    <t>22.1</t>
  </si>
  <si>
    <t>23</t>
  </si>
  <si>
    <t>24</t>
  </si>
  <si>
    <t>25</t>
  </si>
  <si>
    <t>25.1</t>
  </si>
  <si>
    <t>26</t>
  </si>
  <si>
    <t>27</t>
  </si>
  <si>
    <t>27.1</t>
  </si>
  <si>
    <t>28</t>
  </si>
  <si>
    <t>28.1</t>
  </si>
  <si>
    <t>29</t>
  </si>
  <si>
    <t>29.1</t>
  </si>
  <si>
    <t>30</t>
  </si>
  <si>
    <t>30.1</t>
  </si>
  <si>
    <t>31</t>
  </si>
  <si>
    <t>31.1</t>
  </si>
  <si>
    <t>32</t>
  </si>
  <si>
    <t>32.1</t>
  </si>
  <si>
    <t>33</t>
  </si>
  <si>
    <t>33.1</t>
  </si>
  <si>
    <t>34</t>
  </si>
  <si>
    <t>34.1</t>
  </si>
  <si>
    <t>35</t>
  </si>
  <si>
    <t>35.1</t>
  </si>
  <si>
    <t>36</t>
  </si>
  <si>
    <t>36.1</t>
  </si>
  <si>
    <t>37</t>
  </si>
  <si>
    <t>37.1</t>
  </si>
  <si>
    <t>38</t>
  </si>
  <si>
    <t>38.1</t>
  </si>
  <si>
    <t>39</t>
  </si>
  <si>
    <t>39.1</t>
  </si>
  <si>
    <t>40</t>
  </si>
  <si>
    <t>40.1</t>
  </si>
  <si>
    <t>41</t>
  </si>
  <si>
    <t>41.1</t>
  </si>
  <si>
    <t>42</t>
  </si>
  <si>
    <t>43</t>
  </si>
  <si>
    <t>42.1</t>
  </si>
  <si>
    <t>44</t>
  </si>
  <si>
    <t>45</t>
  </si>
  <si>
    <t>45.1</t>
  </si>
  <si>
    <t>46</t>
  </si>
  <si>
    <t>46.1</t>
  </si>
  <si>
    <t>Обов’язковий періодичний медичний огляд працівників окремих професій,виробництв та організацій діяльність яких пов’язана з обслуговуванням населення і може призвести до поширення інфекційних хвороб.(для жінок)</t>
  </si>
  <si>
    <t>Обов’язковий попередній  медичний огляд працівників окремих професій,виробництв та організацій діяльність яких пов’язана з обслуговуванням населення і може призвести до поширення інфекційних хвороб.(для жінок)</t>
  </si>
  <si>
    <t>Обов’язковий попередній  медичний огляд працівників окремих професій,виробництв та організацій діяльність яких пов’язана з обслуговуванням населення і може призвести до поширення інфекційних хвороб.(для чоловіків)</t>
  </si>
  <si>
    <t>Обов’язковий періодичний медичний огляд працівників окремих професій,виробництв та організацій діяльність яких пов’язана з обслуговуванням населення і може призвести до поширення інфекційних хвороб (№2)</t>
  </si>
  <si>
    <t>45.2</t>
  </si>
  <si>
    <t>47</t>
  </si>
  <si>
    <t>47.1</t>
  </si>
  <si>
    <t>48</t>
  </si>
  <si>
    <t>49</t>
  </si>
  <si>
    <t>50</t>
  </si>
  <si>
    <t>51</t>
  </si>
  <si>
    <t>52</t>
  </si>
  <si>
    <t>Періодичий медичний огляд при роботі у військовій охороні, службах спецзвязку, апараті інкасації, банківських структурах, інших закладах та службах, яким дозволено носити вогнепальну зброю та її застосовувати</t>
  </si>
  <si>
    <t>Аерозолі, що утворюються при зварюванні( які містять марганець, нікель, хром, берилій, винець і ін., у т.ч. у поєднанні з газовими компонентами            ( озон, оксид азоту та вуглець)</t>
  </si>
  <si>
    <t>Періодичний  медичний  огляд  громадян,що працюють в шкідливих
умовах праці  - промислові аерозолі переважно фіброгенного та змішаного типу дії(ШМРВ:скловолокно, вата, мінеральна тощо) для жінок</t>
  </si>
  <si>
    <t>Періодичний медичний огляд громадян,що працюють в шкідливих
умовах праці  - промислові аерозолі переважно фіброгенного та змішаного типу дії(ШМРВ:скловолокно, вата, мінеральна тощо) для чоловіків</t>
  </si>
  <si>
    <t>Вартість без ПДВ                        для суб'єктів господарювання з працюючим персоналом більше 75 осіб  (грн)</t>
  </si>
  <si>
    <t>Вартість  з ПДВ                        для суб'єктів господарювання з працюючим персоналом більше 75 осіб  (грн)</t>
  </si>
  <si>
    <r>
      <t xml:space="preserve">Додаток 1                                                                                                  </t>
    </r>
    <r>
      <rPr>
        <sz val="14"/>
        <color indexed="8"/>
        <rFont val="Times New Roman"/>
        <family val="1"/>
      </rPr>
      <t xml:space="preserve">до наказу від 08.09.2023 року № 173  Про затвердженн тарифів на платні послуги, що надаються в КНП "Лікарня Св. Мартина"                             </t>
    </r>
    <r>
      <rPr>
        <b/>
        <sz val="14"/>
        <color indexed="8"/>
        <rFont val="Times New Roman"/>
        <family val="1"/>
      </rPr>
      <t xml:space="preserve">                 </t>
    </r>
  </si>
  <si>
    <r>
      <rPr>
        <b/>
        <sz val="14"/>
        <color indexed="8"/>
        <rFont val="Times New Roman"/>
        <family val="1"/>
      </rPr>
      <t xml:space="preserve">Додаток  </t>
    </r>
    <r>
      <rPr>
        <sz val="14"/>
        <color indexed="8"/>
        <rFont val="Times New Roman"/>
        <family val="1"/>
      </rPr>
      <t xml:space="preserve">                                                                           до наказу від 05.12.2023 року  № 243                                                                                                                                                                    </t>
    </r>
  </si>
  <si>
    <r>
      <rPr>
        <b/>
        <sz val="14"/>
        <color indexed="8"/>
        <rFont val="Times New Roman"/>
        <family val="1"/>
      </rPr>
      <t xml:space="preserve">Додаток 2   </t>
    </r>
    <r>
      <rPr>
        <sz val="14"/>
        <color indexed="8"/>
        <rFont val="Times New Roman"/>
        <family val="1"/>
      </rPr>
      <t xml:space="preserve">                                                                         до наказу від 08.09.2023 року № 173                                Про затвердженн тарифів на платні послуги, що надаються в КНП "Лікарня Св. Мартина"    </t>
    </r>
  </si>
  <si>
    <t>Алергодіагностика</t>
  </si>
  <si>
    <t>№ п/п</t>
  </si>
  <si>
    <t>Вид дослідження</t>
  </si>
  <si>
    <t>Діагностика побутових алергенів</t>
  </si>
  <si>
    <t>Діагностика епідермальних алергенів</t>
  </si>
  <si>
    <t>Діагностика пилкових алергенів</t>
  </si>
  <si>
    <t>Діагностика харчових алергенів</t>
  </si>
  <si>
    <t>Гіпербарична оксигенація</t>
  </si>
  <si>
    <t>Вид діагностики</t>
  </si>
  <si>
    <t>Електронейроміографія</t>
  </si>
  <si>
    <t>Електронейроміографія голкова</t>
  </si>
  <si>
    <t>Електроенцефалограма</t>
  </si>
  <si>
    <t>Стимуляція ЕНМГ (одна ділянка)</t>
  </si>
  <si>
    <t>Лабораторні дослідження</t>
  </si>
  <si>
    <t>Загальний білок (total protein)</t>
  </si>
  <si>
    <t>Загальний білірубін та його фракції</t>
  </si>
  <si>
    <t>Аланінамінотрансфераза (ALT)</t>
  </si>
  <si>
    <t>Аспартатамінотрансфераза (AST)</t>
  </si>
  <si>
    <t>Сечовина (Urea)</t>
  </si>
  <si>
    <t>Загальний холестерин</t>
  </si>
  <si>
    <t>Глюкоза (glucose)</t>
  </si>
  <si>
    <t>Альбумін (albumin)</t>
  </si>
  <si>
    <t>Креатинін (creatinine)</t>
  </si>
  <si>
    <t>Сечова кислота (uric acid)</t>
  </si>
  <si>
    <t>Тригліцериди (Triglycerides)</t>
  </si>
  <si>
    <t>Лужна фосфатаза (ALP)</t>
  </si>
  <si>
    <t>Амілаза (amylase)</t>
  </si>
  <si>
    <t>Калій</t>
  </si>
  <si>
    <t>Кальцій</t>
  </si>
  <si>
    <t>Залізо</t>
  </si>
  <si>
    <t>Кількісне визначення С-реактивного білку</t>
  </si>
  <si>
    <t>Гамма глютамілтрансфераза (ГГТ)</t>
  </si>
  <si>
    <t>Глікозильований гемоглобін</t>
  </si>
  <si>
    <t>Визначення осмотичної резистентності еритроцитів</t>
  </si>
  <si>
    <t>Підрахунок ретикулоцитів</t>
  </si>
  <si>
    <t>Аналіз крові на малярний плазмодій</t>
  </si>
  <si>
    <t>Реакція сечі</t>
  </si>
  <si>
    <t>Виявлення кетонових тіл</t>
  </si>
  <si>
    <t>Виявлення білірубіну</t>
  </si>
  <si>
    <t>Визначення білку</t>
  </si>
  <si>
    <t>Визначення глюкози</t>
  </si>
  <si>
    <t>Мікроскопія осаду</t>
  </si>
  <si>
    <t>Загальний аналіз сечі</t>
  </si>
  <si>
    <t>Загальний аналіз сечі за Зимницьким</t>
  </si>
  <si>
    <t>Загальний аналіз сечі по Нечипоренко</t>
  </si>
  <si>
    <t>Реакція на приховану кров</t>
  </si>
  <si>
    <t>Мікроскопія нативного препарату(кал)</t>
  </si>
  <si>
    <t>Мікроскопія з розчином Люголя(кал)</t>
  </si>
  <si>
    <t>Виявлення яєць гельмінтів та найпростіших</t>
  </si>
  <si>
    <t>Копрограма</t>
  </si>
  <si>
    <t>Дослідження нативного препарату(мокроти)</t>
  </si>
  <si>
    <t>Дослідження на КСП (мікробактерії туберкульозу)</t>
  </si>
  <si>
    <t>Визначення загальних властивостей (спинно-мозгової рідини)</t>
  </si>
  <si>
    <t>Цитоз</t>
  </si>
  <si>
    <t>Визначення білку та р-я Панді (ліквор)</t>
  </si>
  <si>
    <t>Визначення глюкози (ліквор)</t>
  </si>
  <si>
    <t>Визначення хлоридів</t>
  </si>
  <si>
    <t>Лікворограма</t>
  </si>
  <si>
    <t>Визначення відносної щільності(ескудатів та трансудатів)</t>
  </si>
  <si>
    <t>Визначення білку(ескудатів та трансудатів)</t>
  </si>
  <si>
    <t>Проба Рівальта</t>
  </si>
  <si>
    <t>Мікроскопія нативного препарату</t>
  </si>
  <si>
    <t>Мікроскопія пофарбованого препарату</t>
  </si>
  <si>
    <t>Визначення С-реактивного протеїну (імунохімія)</t>
  </si>
  <si>
    <t>Визначення ревматоїдного фактору</t>
  </si>
  <si>
    <t>Визначення антистрептолізину-О</t>
  </si>
  <si>
    <t>Визначення показників гемостазу</t>
  </si>
  <si>
    <t>Час згортання капілярної крові</t>
  </si>
  <si>
    <t>Цитологічні дослідження з шийки матки та цервікального каналу</t>
  </si>
  <si>
    <t>Цитологічні дослідження аспірату з порожнини матки</t>
  </si>
  <si>
    <t>Цитологічні дослідження зі шкрібу з уретри</t>
  </si>
  <si>
    <t>Цитологічні дослідження транссудатів, ескудатів, секретів, екскретів (із рани)</t>
  </si>
  <si>
    <t>Цитологічні дослідження пунктату</t>
  </si>
  <si>
    <t>Цитологічні дослідження транссудатів, ескудатів, секретів, екскретів (із молочної залози і т. д.)</t>
  </si>
  <si>
    <t>Дослідження на сифілис (RW)</t>
  </si>
  <si>
    <t>Реакція</t>
  </si>
  <si>
    <t>Мікроскопія на Демодекс</t>
  </si>
  <si>
    <t>Група крові + резус-фактор</t>
  </si>
  <si>
    <t>Гемолізини</t>
  </si>
  <si>
    <t>Аналіз мазка на флору</t>
  </si>
  <si>
    <t>Аналіз соку простати</t>
  </si>
  <si>
    <t>Загальний аналіз крові з  формулою (ручний підрахунок лейкоцитарної формули)</t>
  </si>
  <si>
    <t>Загальний аналіз крові з  формулою(автоматизований)</t>
  </si>
  <si>
    <t>Загальний аналіз крові з формулою ( на аналізаторі MINDRAY автоматизований)</t>
  </si>
  <si>
    <t>Антирезусні антитіла</t>
  </si>
  <si>
    <t>Визначення ліпідів у сироватці крові (тригліцериди, холестерин, ЛПВЩ, ЛПНЩ, ЛПДНЩ, ІА)</t>
  </si>
  <si>
    <t>Коагулограма (МНВ,ПТЧ,ТЧ,АЧТЧ,фібриноген)</t>
  </si>
  <si>
    <t>Забір біоматеріалу до досліджень</t>
  </si>
  <si>
    <t>Спермограма</t>
  </si>
  <si>
    <t>Онкомаркер молочної залози (CA 15-3)</t>
  </si>
  <si>
    <t>Онкомаркер яєчників  (CA 125)</t>
  </si>
  <si>
    <t>Онкомаркер ШКТ (CA 19-9)</t>
  </si>
  <si>
    <t>Онкомаркер шлунку  (CA72-4)</t>
  </si>
  <si>
    <t>Визначення тиреотропного гормогу (ТТГ)</t>
  </si>
  <si>
    <t>Лікувальна фізкультура</t>
  </si>
  <si>
    <t>Лікувально - консультативний прийом (обстеження, консультації, складання призначень, рекомендацій)</t>
  </si>
  <si>
    <t>Лікарсько — педагогічне спостереження на заняттях</t>
  </si>
  <si>
    <t>Лікувальна фізкультура при гострому захворюванні та ліжковому режимі</t>
  </si>
  <si>
    <t>Лікувальна фізкультура в період одужання або при хронічному перебігу захворювання:при індивідуальному методі занять</t>
  </si>
  <si>
    <t>Лікувальна фізкультура в період одужання при груповому методі занять</t>
  </si>
  <si>
    <t>Лікувальна фізкультура для хворих після хірургічних операцій при індивідуальних заняттях</t>
  </si>
  <si>
    <t>Лікувальна фізкультура для хворих після хірургічних операцій при групових заняттях</t>
  </si>
  <si>
    <t>Лікувальна фізкультура для ортопедично-травматологічних хворих в період іммобілізації: при індивідуальних заняттях</t>
  </si>
  <si>
    <t>Лікувальна фізкультура для ортопедично-травматологічних хворих в період іммобілізації: при групових заняттях</t>
  </si>
  <si>
    <t>Лікувальна фізкультура для ортопедично-травматологічних хворих в період іммобілізації: при травмах та після операцій хребта і тазу</t>
  </si>
  <si>
    <t>Лікувальна фізкультура для ортопедично-травматологічних хворих після іммобілізації: при індивідуальних заняттях</t>
  </si>
  <si>
    <t>Лікувальна фізкультура для ортопедично-травматологічних хворих після іммобілізації: при групових заняттях</t>
  </si>
  <si>
    <t>Лікувальна фізкультура для ортопедично-травматологічних хворих при травмах і після операцій хребта: при індивідуальних заняттях</t>
  </si>
  <si>
    <t>Лікувальна фізкультура для ортопедично-травматологічних хворих при травмах і після операцій хребта: при групових заняттях</t>
  </si>
  <si>
    <t>Лікувальна фізкультура для ортопедично-травматологічних хворих при травмах і після операцій хребта: при травмах хребта з ураженням спинного мозку</t>
  </si>
  <si>
    <t>Лікувальна фізкультура для неврологічних і нейрохірургічних хворих при індивідуальному методі занять</t>
  </si>
  <si>
    <t>Лікувальна фізкультура для неврологічних і нейрохірургічних хворих при груповому методі занять</t>
  </si>
  <si>
    <t>Лікувальна фізкультура для вагітних і породіль в пологових будинках і жіночих консультаціях та гінекологічних хворих: при індивідуальному методі занять</t>
  </si>
  <si>
    <t>Лікувальна фізкультура для вагітних і породіль в пологових будинках і жіночих консультаціях та гінекологічних хворих: при груповому методі занять</t>
  </si>
  <si>
    <t>Процедури механотерапії (на одну область, один суглоб), заняття на тренажерах</t>
  </si>
  <si>
    <t>Оздоровчі масажі</t>
  </si>
  <si>
    <t>Масаж голови(лобно-скроневої та потилично-тім'яної ділянок)</t>
  </si>
  <si>
    <t>Масаж обличчя (лобової,навколо вушної,навколо очної ділянок,середньої та нижньої шелепи)</t>
  </si>
  <si>
    <t>Масаж шиї</t>
  </si>
  <si>
    <t>Масаж комірцевої ділянки (задньої поверхні шиї,спини до рівня IV грудного хребця,передньоъ поверхны грудної клітини до II ребра)</t>
  </si>
  <si>
    <t>Масаж верхньої кінцівки,надпліччя та ділянки лопатки</t>
  </si>
  <si>
    <t>Масаж верхньої кінцівки</t>
  </si>
  <si>
    <t>Масаж плечового суглоба (верхньої третини плеча,ділянки плечового суглоба та надпліччя тієї ж сторони)</t>
  </si>
  <si>
    <t>Масаж ліктьового суглоба (верхньої тритини передпліччя,ділянки ліктьового суглоба та нижньої третини плеча)</t>
  </si>
  <si>
    <t>Масаж променево- зап'ястного суглоба (проксимального відділу кисті,ділянки променево-зап'ястного суглоба та передпліччя)</t>
  </si>
  <si>
    <t>Масаж кисті та передпліччя</t>
  </si>
  <si>
    <t>Масаж ділянки грудної клітини (ділянки передньої поверхні грудної клітини від передніх кордонів надпліччя до ребрених дуг та ділянок спини від УП шийного до I поперекового хребця)</t>
  </si>
  <si>
    <t>Масаж спини (від УП шийного до I поперекового хребця та від лівої до правої середньої аксилярної лінії;у дітей включно попереково-крижову ділянку)</t>
  </si>
  <si>
    <t>Масаж м'язів передньої червної порожнини</t>
  </si>
  <si>
    <t>Масаж поверхнево-крижової ділянки (від I поперекового хребця до нижніх сідничних схилів)</t>
  </si>
  <si>
    <t>Сегментарний масаж попереково-крижової ділянки</t>
  </si>
  <si>
    <t>Масаж спини та попереку (від VII шийного хребця до крижової ділянки від лівої до правої середньої аксилярної лінії</t>
  </si>
  <si>
    <t>Масаж шийно-грудного відділу хребта (ділянки задньої поверхні шиї та ділянки спини до I поперекового хребця,від лівої до правої задньої аксилярної лінії)</t>
  </si>
  <si>
    <t>Сегментарний масаж шийно-грудного відділу хребта</t>
  </si>
  <si>
    <t>Масаж ділянки хребта (задньої поверхні шиї,спини та попереково-крижової ділянки від лівої до правої задньої аксилярної лінії)</t>
  </si>
  <si>
    <t>Масаж нижньої кінцівки</t>
  </si>
  <si>
    <t>Масаж нижньої кінцівки та попереку (ділянки ступні,гомілки,стегна сідничної та попереково-крижової ділянки)</t>
  </si>
  <si>
    <t>Масаж тазо-стегнового суглуба (верхньої тритини стегна,ділянки тазо-стегнового суглоба та сідничної ділянки тієї ж сторони)</t>
  </si>
  <si>
    <t>Масаж колінного суглоба (верхньої третини гомілки,ділянки колінного суглоба та нижньої третини стегна)</t>
  </si>
  <si>
    <t>Масаж гомілково-стопного суглоба (проксимального відділу ступні,ділянки та нижньої третини гомілки)</t>
  </si>
  <si>
    <t>Масаж ступні та гомілки</t>
  </si>
  <si>
    <t>Загальний масаж ( у дитини грудного та ясельного віку)</t>
  </si>
  <si>
    <t>Кабінет спортивної медицини</t>
  </si>
  <si>
    <t>Огляд лікаря мануального терапевта/остеопата</t>
  </si>
  <si>
    <t>Огляд лікаря спортивної медицини</t>
  </si>
  <si>
    <t>Патологоанатомічні  послуги</t>
  </si>
  <si>
    <t>Гістологічне дослідження біопсійного матеріалу ( І категорія складності)</t>
  </si>
  <si>
    <t>Гістологічне дослідження біопсійного матеріалу ( ІІ категорія складності)</t>
  </si>
  <si>
    <t>Гістологічне дослідження біопсійного матеріалу ( ІІІ категорія складності)</t>
  </si>
  <si>
    <t>Гоління</t>
  </si>
  <si>
    <t>Послуга з одягання тіла</t>
  </si>
  <si>
    <t>Зберігання тіла в морзі ( понад норму)</t>
  </si>
  <si>
    <t>Патологоанатомічний розтин ІІ категорії складності (з гістологіним дослідженням)</t>
  </si>
  <si>
    <t>Патологоанатомічний розтин ІІІ категорії складності (з гістологіним дослідженням)</t>
  </si>
  <si>
    <t>Патологоанатомічний розтин ІV категорії складності (з гістологіним дослідженням)</t>
  </si>
  <si>
    <t>Патологоанатомічний розтин V категорії складності (з гістологіним дослідженням)</t>
  </si>
  <si>
    <t>Інекційна часткова бальзамація</t>
  </si>
  <si>
    <t>Рентгенологічна діагностика</t>
  </si>
  <si>
    <t>Рентгенографія органів грудної клітки (в двох проекції)</t>
  </si>
  <si>
    <t>Рентгенографія органів грудної клітки (в одній проекції)</t>
  </si>
  <si>
    <t>Рентгенографія черевної порожнини</t>
  </si>
  <si>
    <t>Рентгеноскопія шлунку з рентгенографією (прицільні знімки)</t>
  </si>
  <si>
    <t>Рентгеноскопія стравоходу з рентгенографією (прицільні знімки)</t>
  </si>
  <si>
    <t>Рентгенографія черепа (в двох проекціях)</t>
  </si>
  <si>
    <t>Рентгенографія колоносових пазух</t>
  </si>
  <si>
    <t>Рентгеноргафія по Шуллеру</t>
  </si>
  <si>
    <t>Рентгенографія нижньої щелепи (двох проекцій)</t>
  </si>
  <si>
    <t>Рентгенографія кісток носа</t>
  </si>
  <si>
    <t>Рентгенографія ключиці</t>
  </si>
  <si>
    <t>Рентгенографія плечового суглоба</t>
  </si>
  <si>
    <t>Рентгенографія шийного відділу хребта (в двох проекціях)</t>
  </si>
  <si>
    <t>Рентгенографія грудного відділу (в двох проекціях)</t>
  </si>
  <si>
    <t>Рентгенографія поперекового відділу (в двох проекціях)</t>
  </si>
  <si>
    <t>Рентгенографія кісток таза (в одній проекції)</t>
  </si>
  <si>
    <t>Оглядова урографія</t>
  </si>
  <si>
    <t>Урографія внутрішньовенна</t>
  </si>
  <si>
    <t>Рентгенографія молочних залоз (мамографія)</t>
  </si>
  <si>
    <t>Фістулографія</t>
  </si>
  <si>
    <t>Цифрове обстеження органів грудної клітки</t>
  </si>
  <si>
    <t>Цифрова флюрографія</t>
  </si>
  <si>
    <t>Дообстеження після флюорографії органів грудної клітки</t>
  </si>
  <si>
    <t>Рентгенографія суглобів</t>
  </si>
  <si>
    <t>Рентгенографія трубчастих кісток</t>
  </si>
  <si>
    <t>Рентгенографія скроневих кісток</t>
  </si>
  <si>
    <t>Рентгенографія турецьке сідло</t>
  </si>
  <si>
    <t>Рентгенографія шийного відділу хребта + функціональні проби</t>
  </si>
  <si>
    <t>Рентгенографія таз+культшові суглоби, стегнова кістка, колінні суглоби, гомілково ступневі суглоби, ступні</t>
  </si>
  <si>
    <t>Рентгенографія плечова кістка, ліктьовий суглоб, передпліччя, пром.запясток, кисть</t>
  </si>
  <si>
    <t>Рентгенографія грудний відділ хребта+поперековий відділ хребта</t>
  </si>
  <si>
    <t>Запис інформації на цифровий носій</t>
  </si>
  <si>
    <t>Запис на рентгенплівку рентген обстеження (1 лист)</t>
  </si>
  <si>
    <t>Запис на рентгенплівку КТ обстеження (1 лист)</t>
  </si>
  <si>
    <t>Фізіотерапевтичні процедури</t>
  </si>
  <si>
    <t>Електрофорез (без врахування медикаментів)</t>
  </si>
  <si>
    <t>Ендоназальний електрофорез</t>
  </si>
  <si>
    <t>Діадинамотерапія</t>
  </si>
  <si>
    <t>Ампліпульс</t>
  </si>
  <si>
    <t>Електростимуляція</t>
  </si>
  <si>
    <t>Ультразвукова терапія</t>
  </si>
  <si>
    <t>Фонофорез</t>
  </si>
  <si>
    <t>Д`Арсонвалізація</t>
  </si>
  <si>
    <t>Ультрафіолетове випромінювання загальне</t>
  </si>
  <si>
    <t>Ультрафіолетове випромінювання місцеве</t>
  </si>
  <si>
    <t>Ультрафіолетове випромінювання тубус-квартц</t>
  </si>
  <si>
    <t>КВЧ терапія</t>
  </si>
  <si>
    <t>Інгаляції</t>
  </si>
  <si>
    <t>Синглетно-кисневі інгаляції</t>
  </si>
  <si>
    <t>Магнітолазерна терапія (МЛТ) однієї зони</t>
  </si>
  <si>
    <t>Магнітолазерна терапія (МЛТ) двох  зон</t>
  </si>
  <si>
    <t>Лазерна терапія Лор паталогій</t>
  </si>
  <si>
    <t>Лазер надвенний</t>
  </si>
  <si>
    <t>Озокеритопарафінотерапія (одна зона)</t>
  </si>
  <si>
    <t>Озокеритопарафінотерапія (двох зон)</t>
  </si>
  <si>
    <t>Магнітотерапія</t>
  </si>
  <si>
    <t>Луч-3 (мікрохвильова терапія)</t>
  </si>
  <si>
    <t>УВЧ-терапія</t>
  </si>
  <si>
    <t>Консультація фізіотерапевта первинна</t>
  </si>
  <si>
    <t>Консультація фізіотерапевта вторинна</t>
  </si>
  <si>
    <t>Діатермія</t>
  </si>
  <si>
    <t>Штучне переривання вагітності</t>
  </si>
  <si>
    <t>Штучне переривання вагітності в амбулаторних умовах ( методом вакуум-аспірації у разі затримки менструації терміном не більше як на 20 днів)</t>
  </si>
  <si>
    <t>Штучне переривання вагітності у стаціонарі ( до 12 тижнів вагітності)</t>
  </si>
  <si>
    <t>УЗД дослідження</t>
  </si>
  <si>
    <t>УЗД дослідження в гастроентерології (печінка, жовчний міхур, жовчні протоки, підшлункова залоза, селезінка)</t>
  </si>
  <si>
    <t>УЗД дослідження нирок та надниркових залоз</t>
  </si>
  <si>
    <t>УЗД дослідження сечового міхура та нирок</t>
  </si>
  <si>
    <t>УЗД передміхурової залози та сечового міхура</t>
  </si>
  <si>
    <t>УЗД дослідження щитовидної залози</t>
  </si>
  <si>
    <t>Ехокардіографія</t>
  </si>
  <si>
    <t>УЗД дослідження молочної залози та лімфатичних вузлів</t>
  </si>
  <si>
    <t>УЗД вени або артерії нижніх кінцівок з кольоровим картуванням і доплерографією (1 кінцівка)</t>
  </si>
  <si>
    <t>УЗД слизових залоз</t>
  </si>
  <si>
    <t>УЗД лімфатичних вузлів (1 зона)</t>
  </si>
  <si>
    <t>УЗД м'яких тканин</t>
  </si>
  <si>
    <t>Прицільний огляд м'яких тканин</t>
  </si>
  <si>
    <t>Екстра краніальна доплерографія судин шиї</t>
  </si>
  <si>
    <t>УЗД плевральної порожнини</t>
  </si>
  <si>
    <t>УЗД дослідження матки та яєчників</t>
  </si>
  <si>
    <t>УЗД дослідження матки при вагітності  та пренатальне обстеження                        (I триместр скринінг)</t>
  </si>
  <si>
    <t>УЗД дослідження матки при вагітності  та пренатальне обстеження                       (II триместр)</t>
  </si>
  <si>
    <t>УЗД дослідження матки при вагітності  та пренатальне обстеження                        (III триместр)</t>
  </si>
  <si>
    <t>УЗД колінного суглоба</t>
  </si>
  <si>
    <t>УЗД ока</t>
  </si>
  <si>
    <t>Ультразвукова денситометрія</t>
  </si>
  <si>
    <t>Біопсія під контролем УЗД щитовидної залозт, органів черевної порожнини, органів малого тазу</t>
  </si>
  <si>
    <t>Функціональна діагностика</t>
  </si>
  <si>
    <t>ЕКГ цілодобове холтерівське моніторування</t>
  </si>
  <si>
    <t>Комп`ютерна велоергометрія</t>
  </si>
  <si>
    <t>Спірографія з бронхолітиком</t>
  </si>
  <si>
    <t>Електрокардіографія</t>
  </si>
  <si>
    <t>Електрокардіографія на вдосі</t>
  </si>
  <si>
    <t>Електрокардіографія по Небу</t>
  </si>
  <si>
    <t>Електрокардіографія по Слопаку</t>
  </si>
  <si>
    <t>Калієва проба</t>
  </si>
  <si>
    <t>Спірометрія</t>
  </si>
  <si>
    <t>Порівняння ЕКГ з попереднім ЕКГ (аналіз та заключення)</t>
  </si>
  <si>
    <t>Електрокардіографія( запис, аналіз ЕКГ, заключення по ЕКГ)</t>
  </si>
  <si>
    <t>Ехокардіоскопія</t>
  </si>
  <si>
    <t xml:space="preserve">Спірографія   </t>
  </si>
  <si>
    <t>Ендоскопічна діагностика</t>
  </si>
  <si>
    <t>Езофагогастродуоденоскопія</t>
  </si>
  <si>
    <t>Бронхоскопія</t>
  </si>
  <si>
    <t>Колоноскопія</t>
  </si>
  <si>
    <t>Езофагогастродуоденоскопія із взяттям біопсії та гістологічним дослідженням</t>
  </si>
  <si>
    <t>Езофагогастродуоденоскопія із лікувальною маніпуляцією та гістологічним дослідженням</t>
  </si>
  <si>
    <t>Бронхоскопія із взяттям біопсі або лікувальною маніпуляцією  та гістологічним дослідженням</t>
  </si>
  <si>
    <t>Колоноскопія із взяттям біопсії та гістологічним дослідженням</t>
  </si>
  <si>
    <t>Колоноскопія із лікувальною маніпуляцією та гістологічним дослідженням</t>
  </si>
  <si>
    <t>Проведення уреазного теста (без врахування дослідження)</t>
  </si>
  <si>
    <t>Бактеріологічні дослідження</t>
  </si>
  <si>
    <t>Дослідження на патогенні ентеробактерії (кал) з діагностичною метою</t>
  </si>
  <si>
    <t>Дослідження на патогенні ентеробактерії (кал) з профілактичною метою</t>
  </si>
  <si>
    <t>Дослідження на кишкову групу інфекцій  (кал)</t>
  </si>
  <si>
    <t>Дослідження калу на дисбактеріоз</t>
  </si>
  <si>
    <t>Дослідження біоматеріалу на стафілокок з діагностичною метою</t>
  </si>
  <si>
    <t>Дослідження біоматеріалу на стафілокок з профілактичною метою</t>
  </si>
  <si>
    <t>Дослідження на В-гемолітичний стрептокок</t>
  </si>
  <si>
    <t>Дослідження на дифтерію</t>
  </si>
  <si>
    <t>Дослідження на грибкову флору (грибки Candida) + антибіотикограма</t>
  </si>
  <si>
    <t>Дослідження крові на гемокультуру</t>
  </si>
  <si>
    <t>Дослідження крові на стерильність (аероби)</t>
  </si>
  <si>
    <t>Дослідження на визначення мікрофлори</t>
  </si>
  <si>
    <t>Антибіотикограма</t>
  </si>
  <si>
    <t>Ідентифікація стафілококів</t>
  </si>
  <si>
    <t>Ідентифікація стрептококів</t>
  </si>
  <si>
    <t>Ідентифікація ентеробактерій</t>
  </si>
  <si>
    <t>Ідентифікація неферментуючих грамнегативних бактерій</t>
  </si>
  <si>
    <t>Ідентифікація коринебактерій</t>
  </si>
  <si>
    <t>Визначення антитіл класу IgM до гепатиту А ( HAV IgM)</t>
  </si>
  <si>
    <t>Визначення сумарних антитіл класу IgM; IgA; IgG до Helicobacter pylory</t>
  </si>
  <si>
    <t>Визначення антитіл класу IgM до білка CagA Helicobacter pylory</t>
  </si>
  <si>
    <t>Дослідження методом ПЛР</t>
  </si>
  <si>
    <t>Дослідження ДНК вірусу гепатиту В (HBV) (якісне визначення )</t>
  </si>
  <si>
    <t>Дослідження РНК вірусу гепатиту С (HСV) (якісне визначення )</t>
  </si>
  <si>
    <t>Дослідження урогенітальне(Chlamydia trachomatis</t>
  </si>
  <si>
    <t>Дослідження урогенітальне (Mycoplasma genitalium)</t>
  </si>
  <si>
    <t>Дослідження урогенітальне (Mycoplasma hоminis)</t>
  </si>
  <si>
    <t>Дослідження урогенітальне(Ureaplasma (spp))</t>
  </si>
  <si>
    <t>Дослідження ДНК папіломи 16/18 типу людини ( ВПЛ 16/18 типу) якісне визначення</t>
  </si>
  <si>
    <t>Дослідження РНК вірусу грипу типу А/В</t>
  </si>
  <si>
    <t>Вірус простого герпесу 1,2 типів ( Herpes simpleks virus 1/2). Без типування (якісне визначення)</t>
  </si>
  <si>
    <t>Гістероскопічна діагностика</t>
  </si>
  <si>
    <t>Гістероскопія</t>
  </si>
  <si>
    <t>Гістероскопія із взяттям біопсії та гістологічним дослідженням</t>
  </si>
  <si>
    <t>Гістероскопія із лікувальною маніпуляцією та гістологічним дослідженням</t>
  </si>
  <si>
    <t>Цистоскопічна діагностика</t>
  </si>
  <si>
    <t>Цистоскопія</t>
  </si>
  <si>
    <t>Цистоскопія із взяттям біопсії та гістологічним дослідженням</t>
  </si>
  <si>
    <t>Біопсія передміхурової залози під контролем УЗД</t>
  </si>
  <si>
    <t>Онкологічні послуги</t>
  </si>
  <si>
    <t>Видалення новоутворень мяких тканин та шкіри із гістологічним дослідженням ( до 2 см)</t>
  </si>
  <si>
    <t>Видалення новоутворень мяких тканин та шкіри із гістологічним дослідженням ( більше 2 см)</t>
  </si>
  <si>
    <t>Пункційна біопсія молочної залози(трепанбіопсія)</t>
  </si>
  <si>
    <t>Пункційна біопсія лімфатичних вузлів під контролем УЗД</t>
  </si>
  <si>
    <t>Пункція кисти молочної залози</t>
  </si>
  <si>
    <t>Пункційна біопсія анатомічної ділянки / органу під контролем УЗД</t>
  </si>
  <si>
    <t>Видалення папіломи ( за одиницю)</t>
  </si>
  <si>
    <t xml:space="preserve">Видалення  папілом (менше 10 шт.)            </t>
  </si>
  <si>
    <t>Видалення новоутворень інтимних зон  ( за одиницю)</t>
  </si>
  <si>
    <t>Видалення папіломи періорбітальних зон  ( за одиницю)</t>
  </si>
  <si>
    <t>Видалення папіломи періорбітальних зон  ( до 10 одиниць)</t>
  </si>
  <si>
    <t>Видалення новоутворень періорбітальних зон  ( за одиницю)</t>
  </si>
  <si>
    <t>Видалення бородавок до 1,0 см. ( за одиницю)</t>
  </si>
  <si>
    <t>Видалення бородавок від 1,0 до 2,0 см. ( за одиницю)</t>
  </si>
  <si>
    <t>Видалення родимок( за одиницю)</t>
  </si>
  <si>
    <t>Видалення родимок 5-15 шт.</t>
  </si>
  <si>
    <t>Видалення бородавок ступні, долоні ( за одиницю)</t>
  </si>
  <si>
    <t>Видалення ксантеказми ( за одиницю)</t>
  </si>
  <si>
    <t>Видалення келоїдних рубців до 3см.</t>
  </si>
  <si>
    <t>Видалення келоїдних рубців до 5см</t>
  </si>
  <si>
    <t>Видалення ліпом, атером,фібром, гігром, кіст, дерматофібром, гемангіом, лімфатичних вузлів з гістологічним дослідженням</t>
  </si>
  <si>
    <t>Пластичні операції з шкірним лоскутом</t>
  </si>
  <si>
    <t>Зняття швів з рани</t>
  </si>
  <si>
    <t>Накладання пов'язки</t>
  </si>
  <si>
    <t>Отоларингологічні послуги</t>
  </si>
  <si>
    <t>Промивання вух (однобічне)</t>
  </si>
  <si>
    <t>Промивання вух (двобічне)</t>
  </si>
  <si>
    <t>Промивання лакун</t>
  </si>
  <si>
    <t>Репозиція кісток носа</t>
  </si>
  <si>
    <t>ПХО носа, вуха</t>
  </si>
  <si>
    <t>Розкриття паратензилярних абсцесів</t>
  </si>
  <si>
    <t>Розкриття фурункулів (носа, вуха)</t>
  </si>
  <si>
    <t>Парацентез барабанних перетинок</t>
  </si>
  <si>
    <t>Пункція гайморових пазух</t>
  </si>
  <si>
    <t>Вливання у гортань лікарських засобів</t>
  </si>
  <si>
    <t>Видалення сторонніх тіл з вуха</t>
  </si>
  <si>
    <t>Видалення сторонніх тіл з носа</t>
  </si>
  <si>
    <t>Видалення сторонніх тіл з глотки та гортані I ступеня складності</t>
  </si>
  <si>
    <t>Видалення сторонніх тіл з глотки та гортані II ступеня складності</t>
  </si>
  <si>
    <t>Продування слухової труби по Поліцеру</t>
  </si>
  <si>
    <t>Катеризація слухової труби</t>
  </si>
  <si>
    <t>Пневмомасаж барабанної перетинки</t>
  </si>
  <si>
    <t>Обстеження та оформлення матеріалу на тифо-паратифозну групу:</t>
  </si>
  <si>
    <t>-</t>
  </si>
  <si>
    <t>аналіз крові</t>
  </si>
  <si>
    <t>аналіз сечі</t>
  </si>
  <si>
    <t>аналіз калу</t>
  </si>
  <si>
    <t>Оформлення матеріалу для обстеження на хв. Лайма</t>
  </si>
  <si>
    <t>Офтальмологічні послуги</t>
  </si>
  <si>
    <t>Підбір окулярів</t>
  </si>
  <si>
    <t>Визначення ВО тиску</t>
  </si>
  <si>
    <t>Тонографія, еластотонографія</t>
  </si>
  <si>
    <t>Визначення поля зору</t>
  </si>
  <si>
    <t>Визначення аномалій кольоросприйняття</t>
  </si>
  <si>
    <t>Визначення рефракції (рефрактометрія)</t>
  </si>
  <si>
    <t>Офтальмоскопія ( огляд очного дна)</t>
  </si>
  <si>
    <t>Визначення бінокулярного зору</t>
  </si>
  <si>
    <t>Огляд та функціональні проби сльозних органів</t>
  </si>
  <si>
    <t>Зондування та промивання сльозних шляхів</t>
  </si>
  <si>
    <t>Посів з кон'юктивальної порожнини</t>
  </si>
  <si>
    <t>Усунення трихіозу</t>
  </si>
  <si>
    <t>Підкон'юктивальні, парабульбарні, ретробульбарні ін'єкції</t>
  </si>
  <si>
    <t>Ортопедо-травматологічні послуги</t>
  </si>
  <si>
    <t>Накладання або заміна асептичної пов'язки</t>
  </si>
  <si>
    <t>Накладання або заміна асептичної пов'язки з лікарською маніпуляцією</t>
  </si>
  <si>
    <t>Накладання компресів: при забоях різних частин тіла без значних крововиливів у тканини та загальних розладів</t>
  </si>
  <si>
    <t>Накладання гіпсових  іммобілізуючих та ортезних пов'язок при розтягненнях та закритих пошкодженнях зв'язок, сухожиль, мязів, капсул суглобів кінцівок</t>
  </si>
  <si>
    <t>Первинна хірургічна обробка поверхневих ран голови, грудної клітки, верхніх та нижніх кінцівок</t>
  </si>
  <si>
    <t>Первинна хірургічна обробка глибоких  ран голови, грудної клітки, верхніх та нижніх кінцівок</t>
  </si>
  <si>
    <t>Хірургічне видалення гігроми</t>
  </si>
  <si>
    <t>Вскриття та дренування гематоми</t>
  </si>
  <si>
    <t>Корегування гіпсових пов'язок (гіпсотопія) без лікарського втручання</t>
  </si>
  <si>
    <t>Корегування гіпсових пов'язок (гіпсотопія) з лікарським втручанням</t>
  </si>
  <si>
    <t>Новокаїнові та інші блокади та пункції суглобів ( без врахування медикаментів)</t>
  </si>
  <si>
    <t>Металоостеосинтез п'ястних і плеснових кісток, фаланг пальців і стопи</t>
  </si>
  <si>
    <t>Монтаж та демонтаж АЗФ при переломах кісток</t>
  </si>
  <si>
    <t>Маніпуляційний кабінет</t>
  </si>
  <si>
    <t>Введення внутрішньовенних ін'єкцій</t>
  </si>
  <si>
    <t>Введення внутрішньом'язевих ін'єкцій</t>
  </si>
  <si>
    <t>Введення підшкірних ін'єкцій</t>
  </si>
  <si>
    <t>Забір крові з вени на біохімічне дослідження і відправка її в лабораторію</t>
  </si>
  <si>
    <t>Доставка біоматеріалів у клінічну лабораторію</t>
  </si>
  <si>
    <t>Введення внутрішньокрапельної інфузії</t>
  </si>
  <si>
    <t>Експрес-тест на антиген до COVID-19</t>
  </si>
  <si>
    <t>Кабінет психіатра</t>
  </si>
  <si>
    <t>Проведення експертиз на алкотест та наркотичну залежність</t>
  </si>
  <si>
    <t>Кабінет аудіометрії</t>
  </si>
  <si>
    <t>Аудіометрія</t>
  </si>
  <si>
    <t>Стаціонар одного дня</t>
  </si>
  <si>
    <t>Лікування хворого в  стаціонарі одного дня ( 1ліжко/день)</t>
  </si>
  <si>
    <t>Перебування в  стаціонарі одного дня без врахування медикаментів                    ( 1ліжко/день)</t>
  </si>
  <si>
    <t>Кабінет "Довіра"</t>
  </si>
  <si>
    <t>Проведення експрес тестування на: ВІЛ, HBsAg,HCV</t>
  </si>
  <si>
    <t>Первинний огляд при лікуванні</t>
  </si>
  <si>
    <t>Вторинний огляд при лікуванні</t>
  </si>
  <si>
    <t>Урологічні послуги</t>
  </si>
  <si>
    <t>Катетеризація сечового міхура</t>
  </si>
  <si>
    <t>Забір сечі на мікроскопію та бак.посів+чутлив.до а/б</t>
  </si>
  <si>
    <t>Масаж простати</t>
  </si>
  <si>
    <t>Забір простатичного соку для аналізу</t>
  </si>
  <si>
    <t>Пункційна біопсія простати</t>
  </si>
  <si>
    <t>Бужування уретри</t>
  </si>
  <si>
    <t>Перевязки п/о хворих</t>
  </si>
  <si>
    <t>Зняття швів з п/о рани</t>
  </si>
  <si>
    <t>Хірургічні послуги</t>
  </si>
  <si>
    <t>Розкриття інфікованих ран, панарицій, пондектилітів, нігтів, які вросли</t>
  </si>
  <si>
    <t>Розкриття препотелярних та посттравматичних бурситів</t>
  </si>
  <si>
    <t>Видалення новоутворень шкіри та прик.клітковини(ліноми, атероми, папіломи)</t>
  </si>
  <si>
    <t>Лікування п/о ускладнень (лігатурна нориця, флегмони та абцеси)</t>
  </si>
  <si>
    <t>Накладання первинних та вторинних швів</t>
  </si>
  <si>
    <t>Накладання усіх видів повязок</t>
  </si>
  <si>
    <t>Збір матеріалу на мікробіологічне дослідження</t>
  </si>
  <si>
    <t>Лікування трофічних виразок з накладанням компресійних пов'язок</t>
  </si>
  <si>
    <t>Лікування трофічних виразок з накладанням компресійних пов'язок (з ускладненням)</t>
  </si>
  <si>
    <t>Розкриття та дренування гострих та куприкових ходів</t>
  </si>
  <si>
    <t>Розкриття та дренування запалень молочних залоз</t>
  </si>
  <si>
    <t>Лікування діабетної ангіопатії (некректомія, діабетні остеомієліти, тривожні незаживні рани)</t>
  </si>
  <si>
    <t>Лікування діабетної ангіопатії (некректомія, діабетні остеомієліти, тривожні незаживні рани) з ускладненням</t>
  </si>
  <si>
    <t>Лікування геморою з накладанням латексних кілець</t>
  </si>
  <si>
    <t>Пункція плевральної порожнини</t>
  </si>
  <si>
    <t>Холецистектомія</t>
  </si>
  <si>
    <t>Герніотомія</t>
  </si>
  <si>
    <t>Торакоскопічна біопсія</t>
  </si>
  <si>
    <t>Венектомія</t>
  </si>
  <si>
    <t>Висічення параректальних нориць</t>
  </si>
  <si>
    <t>Висічення епітеліальних куприкових ходів</t>
  </si>
  <si>
    <t>Видалення доброякісних пухлин періанальної ділянки</t>
  </si>
  <si>
    <t>Шкірно-венерологічні дослідження</t>
  </si>
  <si>
    <t>Дерматоскопія</t>
  </si>
  <si>
    <t>Забір матеріалу на обстеження мікотичного ураження</t>
  </si>
  <si>
    <t>Забір матеріалу на обстеження демодекса</t>
  </si>
  <si>
    <t>Забір крові на сифіліс або СНІД</t>
  </si>
  <si>
    <t>Огляд пацієнта на захворевання що передаються статевим шляхом                    (для жінок)</t>
  </si>
  <si>
    <t>Огляд пацієнта на захворевання що передаються статевим шляхом                     (для чоловіків)</t>
  </si>
  <si>
    <t>Трихоскопія</t>
  </si>
  <si>
    <t>Стоматологічні послуги</t>
  </si>
  <si>
    <t>Видалення зубу I типу складності</t>
  </si>
  <si>
    <t>Видалення зубу IІ типу складності</t>
  </si>
  <si>
    <t>Видалення багатокореневого зубу</t>
  </si>
  <si>
    <t>Ін'єкція анестетику типу (ультрокаїн, артефрин)</t>
  </si>
  <si>
    <t>Видалення зубу мудрості:</t>
  </si>
  <si>
    <t>деспотований</t>
  </si>
  <si>
    <t>=</t>
  </si>
  <si>
    <t>ретенований</t>
  </si>
  <si>
    <t>деспотований +ретенований</t>
  </si>
  <si>
    <t>резекція капюшона</t>
  </si>
  <si>
    <t>Видалення доброякісних новоутворень ротової порожнини</t>
  </si>
  <si>
    <t>I типу складності</t>
  </si>
  <si>
    <t>IІ типу складності</t>
  </si>
  <si>
    <t>Цистектомія з резекцією верхівки кореня з ретроградним пломбуванням</t>
  </si>
  <si>
    <t>Френулоктомія. Френулопластика</t>
  </si>
  <si>
    <t>вуздечка губ</t>
  </si>
  <si>
    <t>вуздечка язика</t>
  </si>
  <si>
    <t>Лікування переломів (амбулаторно)</t>
  </si>
  <si>
    <t>шинування перелому (односторонні або двохсторонні) без зміщення</t>
  </si>
  <si>
    <t>Біопсія ротової порожнини</t>
  </si>
  <si>
    <t>Альвеоліт</t>
  </si>
  <si>
    <t>Консультація вторинна (перев'язка)</t>
  </si>
  <si>
    <t>Гінекологічні послуги</t>
  </si>
  <si>
    <t>Серкляж шийки матки (без врахування послуг анестезії)</t>
  </si>
  <si>
    <t>Конізація</t>
  </si>
  <si>
    <t>Видалення пухлинних утворень (без врахування послуг анестезії)</t>
  </si>
  <si>
    <t>Встановлення ВМС (без вартості спіралі)</t>
  </si>
  <si>
    <t>Видалення ВМС до 5 років</t>
  </si>
  <si>
    <t>Видалення ВМС після 5 років</t>
  </si>
  <si>
    <t>Видалення поліпа шийки матки з діагностичним вишкрібанням</t>
  </si>
  <si>
    <t>Гімнастика для вагітних ( 1 заняття )</t>
  </si>
  <si>
    <t>Консультація спеціаліста з планування сім'ї</t>
  </si>
  <si>
    <t>Інші послуги</t>
  </si>
  <si>
    <t>Первинний огляд лікаря невропатолога</t>
  </si>
  <si>
    <t>Повторний огляд лікаря невропатолога</t>
  </si>
  <si>
    <t>Первинний огляд лікаря ендокринолога</t>
  </si>
  <si>
    <t>Повторний огляд лікаря ендокринолога</t>
  </si>
  <si>
    <t>Первинний огляд лікаря кардіолога</t>
  </si>
  <si>
    <t>Повторний огляд лікаря кардіолога</t>
  </si>
  <si>
    <t>Первинний огляд лікаря пульмонолога</t>
  </si>
  <si>
    <t>Повторний огляд лікаря пульмонолога</t>
  </si>
  <si>
    <t>Первинний огляд лікаря нефролога</t>
  </si>
  <si>
    <t>Повторний огляд лікаря нефролога</t>
  </si>
  <si>
    <t>Первинний огляд лікаря гематолога</t>
  </si>
  <si>
    <t>Повторний огляд лікаря гематолога</t>
  </si>
  <si>
    <t>Первинний огляд лікаря ревматолога</t>
  </si>
  <si>
    <t>Повторний огляд лікаря ревматолога</t>
  </si>
  <si>
    <t>Первинний огляд лікаря гастроентеролога</t>
  </si>
  <si>
    <t>Повторний огляд лікаря гастроентеролога</t>
  </si>
  <si>
    <t>Первинний огляд лікаря терапевта</t>
  </si>
  <si>
    <t>Повторний  огляд лікаря терапевта</t>
  </si>
  <si>
    <t>Первинний огляд лікаря дерматолога</t>
  </si>
  <si>
    <t>Повторний огляд лікаря дерматолога</t>
  </si>
  <si>
    <t>Первинний огляд лікаря інфекціоніста</t>
  </si>
  <si>
    <t>Повторний огляд лікаря інфекціоніста</t>
  </si>
  <si>
    <t>Первинний огляд лікаря алерголога</t>
  </si>
  <si>
    <t>Повторний огляд лікаря алерголога</t>
  </si>
  <si>
    <t>Первинний огляд іншого спеціаліста</t>
  </si>
  <si>
    <t>Повторний  огляд іншого спеціаліста</t>
  </si>
  <si>
    <t>Консультація психолога</t>
  </si>
  <si>
    <t>Консультація з дієтології</t>
  </si>
  <si>
    <t>Складання спеціальної програми обстежень</t>
  </si>
  <si>
    <t>Сеанс психотерапії</t>
  </si>
  <si>
    <t>Первинний огляд лікаря хірурга</t>
  </si>
  <si>
    <t>Повторний огляд лікаря хірурга</t>
  </si>
  <si>
    <t>Первинний огляд лікаря уролога</t>
  </si>
  <si>
    <t>Повторний огляд лікаря уролога</t>
  </si>
  <si>
    <t>Первинний огляд лікаря ЛОР</t>
  </si>
  <si>
    <t>Повторний огляд лікаря ЛОР</t>
  </si>
  <si>
    <t>Первинний огляд лікаря офтальмолога</t>
  </si>
  <si>
    <t>Повторний огляд лікаря офтальмолога</t>
  </si>
  <si>
    <t>Первинний огляд лікаря травматолога</t>
  </si>
  <si>
    <t>Повторний огляд лікаря травматолога</t>
  </si>
  <si>
    <t>Первинний огляд лікаря онколога</t>
  </si>
  <si>
    <t>Повторний огляд лікаря онколога</t>
  </si>
  <si>
    <t>Консультація лікаря хірургічного профілю в стаціонарі</t>
  </si>
  <si>
    <t>Консультація лікаря терапевтичного  профілю в стаціонарі</t>
  </si>
  <si>
    <t xml:space="preserve">Консультація судинного та ендоваскулярного хірурга </t>
  </si>
  <si>
    <t xml:space="preserve">Повторна консультація судинного та ендоваскулярного хірурга </t>
  </si>
  <si>
    <t>Консультація кардіохірурга</t>
  </si>
  <si>
    <t>Консультація кардіолога-інтервенційного в стаціонарі</t>
  </si>
  <si>
    <t>Консультація кардіолога в стаціонарі</t>
  </si>
  <si>
    <t>Вибір лікуючого лікаря в стаціонарі</t>
  </si>
  <si>
    <t>Перебування супроводжуючої особи біля пацієнта у стаціонарному відділенні (1 л/д)</t>
  </si>
  <si>
    <t>Перебування супроводжуючої особи біля пацієнта у стаціонарному відділенні  (1 л/д) з харчуванням</t>
  </si>
  <si>
    <t>Перебування супроводжуючої особи біля пацієнта у палаті покращеного стану стаціонарного відділення (1 л/д)</t>
  </si>
  <si>
    <t>Перебування супроводжуючої особи біля пацієнта у палаті покращеного стану стаціонарного відділення (1 л/д) з харчуванням</t>
  </si>
  <si>
    <t>Палата сімейного типу (2ліжко-місце)</t>
  </si>
  <si>
    <t>Палата покращеного стану(1ліжко-місце) у двомісній палаті</t>
  </si>
  <si>
    <t>Палата покращеного стану одномісна</t>
  </si>
  <si>
    <t>Кімната покращеного перебування</t>
  </si>
  <si>
    <t>Кімната покращеного перебування з душом і туалетом</t>
  </si>
  <si>
    <t>Транспортування пацієнта в межах міста з медичним супроводом</t>
  </si>
  <si>
    <t>Транспортування пацієнта в межах міста без медичного супроводу</t>
  </si>
  <si>
    <t>Транспортування пацієнта поза межами міста без медичного супроводу</t>
  </si>
  <si>
    <t>Транспортування пацієнта поза межами міста з медичним супроводом</t>
  </si>
  <si>
    <t>Транспортування пацієнта поза межами міста з медичним супроводом (вартість 1 км)</t>
  </si>
  <si>
    <t>Транспортування пацієнта поза межами міста без медичного супроводу (вартість 1 км)</t>
  </si>
  <si>
    <t>Виклик лікаря додому</t>
  </si>
  <si>
    <t>Виклик медичної сестри для маніпуляцій вдома</t>
  </si>
  <si>
    <t>Видача  витягу з історії хвороби за 1ст.</t>
  </si>
  <si>
    <t>Вакцинація від гострої респіраторної хвороби COVID-19, спричиненої коронавірусом SARS-CoV-2</t>
  </si>
  <si>
    <t>Вакцинація (без врахування  вартості вакцини)</t>
  </si>
  <si>
    <t>ІХА-тест (антиген тест) на COVID-19</t>
  </si>
  <si>
    <t>Платна стоянка (1 година)</t>
  </si>
  <si>
    <t>Анонімна амбулаторна в/в інфузійна терапія у відділенні невідкладних станів (1 процедура)</t>
  </si>
  <si>
    <t>Отримання висновку профпатолога</t>
  </si>
  <si>
    <t>Передрейсовий огляд водія автотранспортного засобу</t>
  </si>
  <si>
    <t>Післярейсовий огляд водія автотранспортного засобу</t>
  </si>
  <si>
    <t>Медичне освідчення на стан алкогольного сп'яніння (за бажанням клієнта)</t>
  </si>
  <si>
    <t>Участь у груповій медичній освітній програмі (різних профілів) 1 заняття</t>
  </si>
  <si>
    <t>Проведення освітніх медичних заходів та конференцій (1 год)</t>
  </si>
  <si>
    <t>Консервована донорська кров (1л.)</t>
  </si>
  <si>
    <t>Плазма заморожена (1л.)</t>
  </si>
  <si>
    <t>Плазма свіжезаморожена (1л.)</t>
  </si>
  <si>
    <t>Еритроцити в додатковому розчині (1л.)</t>
  </si>
  <si>
    <t>Еритроцитарна маса (1л.)</t>
  </si>
  <si>
    <t>Надання висновку лікарсько-консультативної комісії</t>
  </si>
  <si>
    <t>Заняття з арт-терапії</t>
  </si>
  <si>
    <t>Медичне транспортування пацієнта  в автомобілі швидкої допомоги з супроводом лікаря ВАІТ (за межі області на 1км.)</t>
  </si>
  <si>
    <t>Медичне транспортування пацієнта  в автомобілі швидкої допомоги з супроводом сестри медичної ВАІТ (за межі області на 1км.)</t>
  </si>
  <si>
    <t>Медичне транспортування пацієнта  в автомобілі швидкої допомоги з супроводом лікаря та сестри медичної ВАІТ (за межі області на 1км.)</t>
  </si>
  <si>
    <t>Чергова бригада з автомобілем швидкої допомоги в супроводом лікаря  (1год)</t>
  </si>
  <si>
    <t>Чергова бригада з автомобілем швидкої допомоги в супроводом сестри медичної  (1год)</t>
  </si>
  <si>
    <t>Чергова бригада в складі  лікаря  (1год)</t>
  </si>
  <si>
    <t>Чергова бригада в складі  сестри медичної    (1год)</t>
  </si>
  <si>
    <t>Інфузія при отруєнні (1 сеанс)</t>
  </si>
  <si>
    <t>Медична допомога лікаря (1год.)</t>
  </si>
  <si>
    <t>Медична допомога середнього медичного персонала (1год)</t>
  </si>
  <si>
    <t>Експрес лабораторна діагностика (без черги, без електронного скерування)</t>
  </si>
  <si>
    <t>Додаткові послуги з медичної допомоги при пологах</t>
  </si>
  <si>
    <t>Огляд лікаря акушер-гінеколога</t>
  </si>
  <si>
    <t>Огляд неонатолога</t>
  </si>
  <si>
    <t>УЗД вагітності</t>
  </si>
  <si>
    <t>УЗД вагітності (двійні)</t>
  </si>
  <si>
    <t>УЗД гінекологічне</t>
  </si>
  <si>
    <t>Кардіотокографія вагітних</t>
  </si>
  <si>
    <t>Індивідуальний супровід фізіологічних пологів</t>
  </si>
  <si>
    <t>Індивідуальний супровід при кесарському  родорозродженні</t>
  </si>
  <si>
    <t>Консультація з грудного вигодування (огляд, зціджування, рекомендації стосовно грудного вигодування)</t>
  </si>
  <si>
    <t>Анестезія в стаціонарних та амбулаторних умовах</t>
  </si>
  <si>
    <t>Процедурна седація</t>
  </si>
  <si>
    <t>ТВВА без ШВЛ</t>
  </si>
  <si>
    <t>ТВВА з ШВЛ</t>
  </si>
  <si>
    <t>Комбінована загальна анестезія (інгаляційна + ВВА)</t>
  </si>
  <si>
    <t>Спиномозкова анестезія</t>
  </si>
  <si>
    <t>Епідуральна анестезія</t>
  </si>
  <si>
    <t>Провідникова анестезія</t>
  </si>
  <si>
    <t>Хірургічні операції в умовах стаціонару</t>
  </si>
  <si>
    <t>Ендовенозна лазерна коагуляція при варикозній хворобі нижніх кінцівок (одна нижня кінцівка)</t>
  </si>
  <si>
    <t>Ендовенозна лазерна коагуляція при варикозній хворобі нижніх кінцівок одномоментна (дві нижні кінцівки)</t>
  </si>
  <si>
    <t>Ендоваскулярна дилятація ( з врахуванням саморозширюючого стенту для периферичних судин)</t>
  </si>
  <si>
    <t>Ендоваскулярна дилятація ( без врахування саморозширюючого стенту для периферичних судин)</t>
  </si>
  <si>
    <t>Емболізація маточних артерій у пацієнта з фіброміомою</t>
  </si>
  <si>
    <t>Лазерна гемороїдектомія (без анезтезії)</t>
  </si>
  <si>
    <t>Ангіопластика та стентування коронарних артерій 1 стент(без анезтезії)</t>
  </si>
  <si>
    <t xml:space="preserve">Ангіопластика та стентування коронарної артерії, при хронічній оклюзії, 1 стент(без анезтезії)
</t>
  </si>
  <si>
    <t xml:space="preserve">Ангіопластика та стентування коронарних артерій 2 стенти(без анезтезії)
</t>
  </si>
  <si>
    <t>Ангіопластика та стентування стовбура лівої коронарної артерії 1 стент(без анезтезії)</t>
  </si>
  <si>
    <t xml:space="preserve">Циркумцизіо </t>
  </si>
  <si>
    <t xml:space="preserve">Пластика вуздечки </t>
  </si>
  <si>
    <t xml:space="preserve">Операці Бергмана </t>
  </si>
  <si>
    <t xml:space="preserve">Дроблення каменя сечового міхура </t>
  </si>
  <si>
    <t xml:space="preserve">Дроблення каменя сечоводу </t>
  </si>
  <si>
    <t>Комп'ютерна томографія</t>
  </si>
  <si>
    <t>Комп҆ютерна томографічна система Revolution EVO(64 зрізи)</t>
  </si>
  <si>
    <t xml:space="preserve">Головний мозок (з контрастом) </t>
  </si>
  <si>
    <t>Головний мозок (без контраста)</t>
  </si>
  <si>
    <t xml:space="preserve">Додаткові пазухи носа(з контрастом) </t>
  </si>
  <si>
    <t xml:space="preserve">Додаткові пазухи носа(без контраста) </t>
  </si>
  <si>
    <t xml:space="preserve">Скроневі кістки(з контрастом) </t>
  </si>
  <si>
    <t xml:space="preserve">Скроневі кістки(без контраста) </t>
  </si>
  <si>
    <t xml:space="preserve">Мякі тканини шиї(з контрастом) </t>
  </si>
  <si>
    <t xml:space="preserve">Мякі тканини шиї(без контраста) </t>
  </si>
  <si>
    <t xml:space="preserve">Мякі тканини шиї +середостіння органів грудної клітки (з контрастом) </t>
  </si>
  <si>
    <t xml:space="preserve">Мякі тканини шиї +середостіння органів грудної клітки (без контраста) </t>
  </si>
  <si>
    <t>Органи грудної клітки (з контрастом)</t>
  </si>
  <si>
    <t xml:space="preserve">Органи грудної клітки (без контраста) </t>
  </si>
  <si>
    <t xml:space="preserve">Органи черевної порожнини (без контраста) </t>
  </si>
  <si>
    <t xml:space="preserve">Органи черевної порожнини (з контрастом) </t>
  </si>
  <si>
    <t xml:space="preserve">Органи малого тазу (без контраста) </t>
  </si>
  <si>
    <t xml:space="preserve">Органи малого тазу (з контрастом) </t>
  </si>
  <si>
    <t xml:space="preserve">Органи черевної порожнини +Органи малого тазу (з контрастом) </t>
  </si>
  <si>
    <t xml:space="preserve">Органи черевної порожнини +Органи малого тазу(без контраста) </t>
  </si>
  <si>
    <t xml:space="preserve">Органи грудної клітки+Органи черевної порожнини +Органи малого тазу                 (з контрастом) </t>
  </si>
  <si>
    <t xml:space="preserve">Органи грудної клітки+Органи черевної порожнини +Органи малого тазу                (без контраста) </t>
  </si>
  <si>
    <t xml:space="preserve">Шия +Органи грудної клітки+Органи черевної порожнини +Органи малого тазу + головний мозок(без контраста) </t>
  </si>
  <si>
    <t xml:space="preserve">Шия +Органи грудної клітки+Органи черевної порожнини +Органи малого тазу+ головний мозок(з контрастом) </t>
  </si>
  <si>
    <t xml:space="preserve">Суглоби (з контрастом) </t>
  </si>
  <si>
    <t xml:space="preserve">Суглоби (без контраста) </t>
  </si>
  <si>
    <t xml:space="preserve">Суглоби ендопротезу (з контрастом) </t>
  </si>
  <si>
    <t xml:space="preserve">Суглоби ендопротезу (без контраста) </t>
  </si>
  <si>
    <t xml:space="preserve">Ангіографія судин головного мозгу +шиї (з контрастом) </t>
  </si>
  <si>
    <t xml:space="preserve">Ангіографія грудного відділу аорти (з контрастом) </t>
  </si>
  <si>
    <t xml:space="preserve">Черевний відділ аорти (з контрастом) </t>
  </si>
  <si>
    <t xml:space="preserve">Ангіографія нижніх кінцівок (з контрастом) </t>
  </si>
  <si>
    <t xml:space="preserve">Коронарографія (з контрастом) </t>
  </si>
  <si>
    <t xml:space="preserve">Коронарографія (з контрастом) +кальцій індекс </t>
  </si>
  <si>
    <t>Кальцій індекс  (без контрасту)</t>
  </si>
  <si>
    <t>Синхронизоване КТ серця  (з контрастом)</t>
  </si>
  <si>
    <t xml:space="preserve">Пульпо-ангіографія (з контрастом) </t>
  </si>
  <si>
    <t xml:space="preserve">Ангіографія ниркових артерій (з контрастом) </t>
  </si>
  <si>
    <t xml:space="preserve">Хребет 1 зона (з контрастом) </t>
  </si>
  <si>
    <t xml:space="preserve">Хребет 1 зона (без контраста) </t>
  </si>
  <si>
    <t xml:space="preserve">Хребет 2 зони (з контрастом) </t>
  </si>
  <si>
    <t xml:space="preserve">Хребет 2 зони (без контраста) </t>
  </si>
  <si>
    <t xml:space="preserve">Хребет 3 зони (без контраста) </t>
  </si>
  <si>
    <t xml:space="preserve">Хребет 3 зони (з контрастом) </t>
  </si>
  <si>
    <t xml:space="preserve">Хребет 3 зони + додаткова зона (з контрастом) </t>
  </si>
  <si>
    <t xml:space="preserve">Хребет 3 зони + додаткова зона (без контраста) </t>
  </si>
  <si>
    <t>МСКТ серця (з контрастом)</t>
  </si>
  <si>
    <t xml:space="preserve">Біопсія при КТ контролі органів грудної клітки(з контрастом) </t>
  </si>
  <si>
    <t xml:space="preserve">Біопсія при КТ контролі органів черевної порожнини + органів малого тазу та кісткової системи(з контрастом) </t>
  </si>
  <si>
    <t>Томограф Somatom Spirit (2 зрізи)</t>
  </si>
  <si>
    <t xml:space="preserve">Органи черевної порожнини +Органи малого тазу(без контрастом) </t>
  </si>
  <si>
    <t xml:space="preserve">Органи грудної клітки+Органи черевної порожнини +Органи малого тазу   (з контрастом) </t>
  </si>
  <si>
    <t xml:space="preserve">Органи грудної клітки+Органи черевної порожнини +Органи малого тазу (без контрастом) </t>
  </si>
  <si>
    <t>Висновок лікаря по результатам КТ або рентген знімків (з цифрових носіїв пацієнта) І складності</t>
  </si>
  <si>
    <t>Висновок лікаря по результатам КТ або рентген знімків (з цифрових носіїв пацієнта) ІІ складності</t>
  </si>
  <si>
    <t>Висновок лікаря по результатам КТ або рентген знімків (з цифрових носіїв пацієнта) ІІІ складності</t>
  </si>
  <si>
    <t>Висновок лікаря по результатам КТ або рентген знімків (з цифрових носіїв  репацієнта) ІV складності</t>
  </si>
  <si>
    <t>Косметологічні послуги</t>
  </si>
  <si>
    <t>Проколювання мочки вуха</t>
  </si>
  <si>
    <t xml:space="preserve">Видалення 1-ого елемента доброякісних новоутворень шкіри </t>
  </si>
  <si>
    <t>Масаж голови та шиї</t>
  </si>
  <si>
    <t>Механічна чистка обличчя</t>
  </si>
  <si>
    <t>Апаратна чистка обличчя</t>
  </si>
  <si>
    <t>Масаж обличчя косметичний</t>
  </si>
  <si>
    <t>Масаж обличчя сухий по-Жаке</t>
  </si>
  <si>
    <t>Маска відбілююча</t>
  </si>
  <si>
    <t>Масаж обличчя пластичний</t>
  </si>
  <si>
    <t>Маска скраб</t>
  </si>
  <si>
    <t>Маска підсушуюча</t>
  </si>
  <si>
    <t>Маска протизапальна</t>
  </si>
  <si>
    <t>Маска живильна</t>
  </si>
  <si>
    <t>Маска очищувальна</t>
  </si>
  <si>
    <t>Маска киснева</t>
  </si>
  <si>
    <t>Маска стягуюча</t>
  </si>
  <si>
    <t>Маска ліфтингова</t>
  </si>
  <si>
    <t>Маска гелева</t>
  </si>
  <si>
    <t>Альгінантна маска</t>
  </si>
  <si>
    <t>Шоколадна маска</t>
  </si>
  <si>
    <t>Термоактивна маска</t>
  </si>
  <si>
    <t>Заспокійлива маска</t>
  </si>
  <si>
    <t>Фотозахисна маска</t>
  </si>
  <si>
    <t>Кріомасаж обличчя</t>
  </si>
  <si>
    <t>Кріомасаж голови</t>
  </si>
  <si>
    <t>Дарсонвалізація обличчя</t>
  </si>
  <si>
    <t>Дарсонвалізація голови</t>
  </si>
  <si>
    <t>Мезопорація</t>
  </si>
  <si>
    <t>Карбокситерапія неінвазійна</t>
  </si>
  <si>
    <t>Пілінг ензимний</t>
  </si>
  <si>
    <t>Пілінг мигдальний</t>
  </si>
  <si>
    <t>Пілінг саліциловий</t>
  </si>
  <si>
    <t>Пілінг азелаїновий</t>
  </si>
  <si>
    <t>Пілінг гліколєвий</t>
  </si>
  <si>
    <t>Пілінг ретиноловий</t>
  </si>
  <si>
    <t>Пілінг карбоновий</t>
  </si>
  <si>
    <t>Сироватка «Антикупероз»</t>
  </si>
  <si>
    <t>Сироватка «Зволожуюча»</t>
  </si>
  <si>
    <t>Сироватка «Колагенова»</t>
  </si>
  <si>
    <t>Сироватка «Ліфтингова»</t>
  </si>
  <si>
    <t>Сироватка «Антивікова»</t>
  </si>
  <si>
    <t>Сироватка «Вітамінна»</t>
  </si>
  <si>
    <t>Сироватка «Гіалуронова кислота»</t>
  </si>
  <si>
    <t>Сироватка «Заспокійлива»</t>
  </si>
  <si>
    <t>Оксигенотерапія</t>
  </si>
  <si>
    <t>Послуги з проходження інтернатури</t>
  </si>
  <si>
    <t>Підготовка в інтернатурі за спеціальністю "Стоматологія"</t>
  </si>
  <si>
    <t>Підготовка в інтернатурі за спеціальністю "Хірургія"</t>
  </si>
  <si>
    <t>Підготовка в інтернатурі за спеціальністю "Радіологія"</t>
  </si>
  <si>
    <t>Підготовка в інтернатурі за спеціальністю "Ортопедія та травматологія"</t>
  </si>
  <si>
    <t>Підготовка в інтернатурі за спеціальністю "Неврологія"</t>
  </si>
  <si>
    <t>Підготовка в інтернатурі за спеціальністю "Внутрішні хвороби"</t>
  </si>
  <si>
    <t>Підготовка в інтернатурі за спеціальністю "Анестезіологія та інтенсивна терапія"</t>
  </si>
  <si>
    <t>Підготовка в інтернатурі за спеціальністю "Акушерство та гінекологія"</t>
  </si>
  <si>
    <t xml:space="preserve">Додаток 3                                                                               </t>
  </si>
  <si>
    <r>
      <t xml:space="preserve">Додаток 3                                           </t>
    </r>
    <r>
      <rPr>
        <sz val="14"/>
        <rFont val="Times New Roman"/>
        <family val="1"/>
      </rPr>
      <t xml:space="preserve">до наказу від 08.09.2023 року                № 173 Про затвердженн тарифів на платні послуги, що надаються в КНП "Лікарня Св. Мартина" </t>
    </r>
    <r>
      <rPr>
        <b/>
        <sz val="14"/>
        <rFont val="Times New Roman"/>
        <family val="1"/>
      </rPr>
      <t xml:space="preserve">  </t>
    </r>
  </si>
  <si>
    <t xml:space="preserve">Ортопедична стоматологія
</t>
  </si>
  <si>
    <t xml:space="preserve">Виготовлення знімних пластиночних протезів та бюгельних протезів  </t>
  </si>
  <si>
    <t>Найменування виду  робіт</t>
  </si>
  <si>
    <t>Базис знімного пластиночного протеза                           ( 4 відвід.)</t>
  </si>
  <si>
    <t>Базис знімного пластиночного протеза з ускладненою постановкою ( 4 відвід.)</t>
  </si>
  <si>
    <t>Зуб пластмасовий</t>
  </si>
  <si>
    <t>Зуб пластмасовий Імпортний</t>
  </si>
  <si>
    <t>Лагодження знімних протезів</t>
  </si>
  <si>
    <t>Перелом базису</t>
  </si>
  <si>
    <t>Два перелома в одному базисі</t>
  </si>
  <si>
    <t>Кріплення 1-го зуба</t>
  </si>
  <si>
    <t>Кріплення 2-х зубів</t>
  </si>
  <si>
    <t>Кріплення 3-х зубів</t>
  </si>
  <si>
    <t>Кріплення 4-х зубів</t>
  </si>
  <si>
    <t>Кріплення 1-го кламера</t>
  </si>
  <si>
    <t>Кріплення 2-х кламерів</t>
  </si>
  <si>
    <t>Кріплення 1-го зуба та 1-го кламера</t>
  </si>
  <si>
    <t>Кріплення 1-го зуба і лагодження перелому базиса</t>
  </si>
  <si>
    <t>Кріплення 2-х зубів і лагодження перелому базиса</t>
  </si>
  <si>
    <t>Додаткові роботи до знімних  пластиночних протезів</t>
  </si>
  <si>
    <t>Лита базисна пластинка  вогнетривка модель</t>
  </si>
  <si>
    <t>Кламер гнучкий</t>
  </si>
  <si>
    <t>Ізоляція торуса</t>
  </si>
  <si>
    <t>Армірування протеза</t>
  </si>
  <si>
    <t>Еластична підкладка</t>
  </si>
  <si>
    <t>Індивідуальна ложка</t>
  </si>
  <si>
    <t>Прості бюгельні протези</t>
  </si>
  <si>
    <t>Дуга верхня з включенням постійної величини</t>
  </si>
  <si>
    <t>Дуга нижня з включенням постійної величини</t>
  </si>
  <si>
    <t>Кламер опорноутримуючий</t>
  </si>
  <si>
    <t>Кламер одноплечевий</t>
  </si>
  <si>
    <t>Кламер Роуча</t>
  </si>
  <si>
    <t>Одна ланка багатоланкового кламера</t>
  </si>
  <si>
    <t>Лапка опорна</t>
  </si>
  <si>
    <t>Розгалудження</t>
  </si>
  <si>
    <t>Зуб литий в бюгельному протезі</t>
  </si>
  <si>
    <t>Зуб литий з пластмасовою фасеткою в бюгельному протезі</t>
  </si>
  <si>
    <t>Сідло ( сітка) для кріплення з пластмасою</t>
  </si>
  <si>
    <t>Обмеження базиса</t>
  </si>
  <si>
    <t>Базис бюгельного протеза (4 відвід.)</t>
  </si>
  <si>
    <t>Зуб пласмасовий імпортний</t>
  </si>
  <si>
    <t>Складні бюгельні протези</t>
  </si>
  <si>
    <t>Дуга верхня передня з включенням постійної величини</t>
  </si>
  <si>
    <t>Дуга верхня задня з включенням постійної величини</t>
  </si>
  <si>
    <t>Пластинка піднебінна ( литий базис)</t>
  </si>
  <si>
    <t>Пластинка язикова ( литий базис)</t>
  </si>
  <si>
    <t>Кламер подвійний</t>
  </si>
  <si>
    <t>Кламер кільцевий</t>
  </si>
  <si>
    <t>Накладка оклюзійна</t>
  </si>
  <si>
    <t>Лапка шиніруюча</t>
  </si>
  <si>
    <t>Зуб литий у бюгельному протезі</t>
  </si>
  <si>
    <t>Зуб пластмасовий імпортний</t>
  </si>
  <si>
    <t>Вогнетривка модель</t>
  </si>
  <si>
    <t xml:space="preserve">Незнімні протези </t>
  </si>
  <si>
    <t>Коронка штампована металева (2 відвід.)</t>
  </si>
  <si>
    <t>Коронка штампована  облицьована з пластмасою</t>
  </si>
  <si>
    <t>Коронка бюгельна металева</t>
  </si>
  <si>
    <t>Коронка пластмасова</t>
  </si>
  <si>
    <t>Зуб литий металевий</t>
  </si>
  <si>
    <t xml:space="preserve">Зуб литий з пластмасовою фасеткою </t>
  </si>
  <si>
    <t>Куксова вкладка лита виготовлена  лабораторно</t>
  </si>
  <si>
    <t>Пластмасовий штифтовий зуб</t>
  </si>
  <si>
    <t>Штифтовий зуб за Річмондом</t>
  </si>
  <si>
    <t>Спайка коронок</t>
  </si>
  <si>
    <t>Лапка лита</t>
  </si>
  <si>
    <t>Цільнолиті протези</t>
  </si>
  <si>
    <t>Металокерамічна коронка або зуб металокерамічний (2відвід.)</t>
  </si>
  <si>
    <t>Коронка металопластмасова або зуб металопластикова</t>
  </si>
  <si>
    <t>Лита коронка облицьована з металокерамікою</t>
  </si>
  <si>
    <t>Коронка лита ,зуб цільнолитий</t>
  </si>
  <si>
    <t>Інші види робіт</t>
  </si>
  <si>
    <t>Консультація без додаткового лабораторного дослідження</t>
  </si>
  <si>
    <t>Консультація  з додатковим лабораторним дослідженням</t>
  </si>
  <si>
    <t>Вибіркове шліфування зубів</t>
  </si>
  <si>
    <t>Перебазування знімного протеза (2 відвід.)</t>
  </si>
  <si>
    <t>Зняття штампованої коронки</t>
  </si>
  <si>
    <t>Зняття суцільнолитої коронки</t>
  </si>
  <si>
    <t>Повторне цементування коронки</t>
  </si>
  <si>
    <t>Відновлення пластмасового облицювання</t>
  </si>
  <si>
    <t>Корекція знімного протеза</t>
  </si>
  <si>
    <t>Зняття відбитку з Репін</t>
  </si>
  <si>
    <t>Зняття відбитку з Упін</t>
  </si>
  <si>
    <t>Зняття відбитку з Стомафлекс</t>
  </si>
  <si>
    <t xml:space="preserve">Додаткові роботи по підготовці металевих протезів для нанесення багатошарового композиційного  покриття   (Металозахисне покриття )                                       </t>
  </si>
  <si>
    <t>Коронка метелева та бюгельна</t>
  </si>
  <si>
    <t>Коронка з пластмасовим облцюванням</t>
  </si>
  <si>
    <t>Зуби литі, штифтові зуби</t>
  </si>
  <si>
    <t>Зуб литий з пластмасовою фасеткою</t>
  </si>
  <si>
    <t>Спайка металевих коронок</t>
  </si>
  <si>
    <t>Кламер литий</t>
  </si>
  <si>
    <t>Бюгельний протез простий</t>
  </si>
  <si>
    <t>Бюгельний протез складний</t>
  </si>
  <si>
    <t>Литво зуботехнічних виробів</t>
  </si>
  <si>
    <t>Литий зуб, фасетка, штифтові зуби, вкладки</t>
  </si>
  <si>
    <t>Металокерамічна, облицовка, металопластмасова коронка або зуб металокерамічний</t>
  </si>
  <si>
    <t>Каркас прстого бюгельного протеза</t>
  </si>
  <si>
    <t>Каркас складного бюгельного протеза</t>
  </si>
  <si>
    <t>Кламер литий  лапка лита</t>
  </si>
  <si>
    <t>Литво металевої конструкції</t>
  </si>
  <si>
    <t>Знімні протези</t>
  </si>
  <si>
    <t>Кріплення 5-х зубів</t>
  </si>
  <si>
    <t>Кріплення 6-х зубів</t>
  </si>
  <si>
    <t>Кріплення 7-х зубів</t>
  </si>
  <si>
    <t>Кріплення 8-х зубів</t>
  </si>
  <si>
    <t>Кріплення 9-х зубів</t>
  </si>
  <si>
    <t>Кріплення 10-х зубів</t>
  </si>
  <si>
    <t>Кріплення 11-х зубів</t>
  </si>
  <si>
    <t>Кріплення 12-х зубів</t>
  </si>
  <si>
    <t>Кріплення 13-х зубів</t>
  </si>
  <si>
    <t>Кріплення 14-х зубів</t>
  </si>
  <si>
    <t>Повний знімний протез з ускладненою постановкою</t>
  </si>
  <si>
    <t>Повний знімний протез з імпортним пластмасовим зубом</t>
  </si>
  <si>
    <t>Повний знімний протез з ускладненою постановкою та імпортним  зубом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</si>
</sst>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General"/>
    <numFmt numFmtId="173" formatCode="#,##0.0"/>
    <numFmt numFmtId="174" formatCode="[$-419]#,##0.00"/>
    <numFmt numFmtId="175" formatCode="[$-419]0.00"/>
    <numFmt numFmtId="176" formatCode="0.0"/>
    <numFmt numFmtId="177" formatCode="[$-419]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sz val="12"/>
      <name val="Times New Roman"/>
      <family val="1"/>
    </font>
    <font>
      <sz val="14"/>
      <name val="Arial Cyr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rgb="FFFF00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Border="0" applyProtection="0">
      <alignment/>
    </xf>
    <xf numFmtId="172" fontId="31" fillId="0" borderId="0" applyBorder="0" applyProtection="0">
      <alignment/>
    </xf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5">
    <xf numFmtId="0" fontId="0" fillId="0" borderId="0" xfId="0" applyFont="1" applyAlignment="1">
      <alignment/>
    </xf>
    <xf numFmtId="49" fontId="47" fillId="0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6" fontId="0" fillId="0" borderId="11" xfId="0" applyNumberFormat="1" applyBorder="1" applyAlignment="1">
      <alignment vertical="center"/>
    </xf>
    <xf numFmtId="0" fontId="0" fillId="34" borderId="0" xfId="0" applyFill="1" applyAlignment="1">
      <alignment/>
    </xf>
    <xf numFmtId="176" fontId="0" fillId="0" borderId="0" xfId="0" applyNumberFormat="1" applyBorder="1" applyAlignment="1">
      <alignment vertical="center"/>
    </xf>
    <xf numFmtId="49" fontId="2" fillId="35" borderId="10" xfId="34" applyNumberFormat="1" applyFont="1" applyFill="1" applyBorder="1" applyAlignment="1" applyProtection="1">
      <alignment horizontal="center" vertical="center" wrapText="1"/>
      <protection/>
    </xf>
    <xf numFmtId="49" fontId="2" fillId="0" borderId="10" xfId="34" applyNumberFormat="1" applyFont="1" applyFill="1" applyBorder="1" applyAlignment="1" applyProtection="1">
      <alignment horizontal="center" vertical="center"/>
      <protection/>
    </xf>
    <xf numFmtId="0" fontId="2" fillId="0" borderId="10" xfId="34" applyFont="1" applyFill="1" applyBorder="1" applyAlignment="1" applyProtection="1">
      <alignment horizontal="center" vertical="center" wrapText="1"/>
      <protection/>
    </xf>
    <xf numFmtId="0" fontId="2" fillId="0" borderId="12" xfId="34" applyFont="1" applyFill="1" applyBorder="1" applyAlignment="1" applyProtection="1">
      <alignment horizontal="center" vertical="center" wrapText="1"/>
      <protection/>
    </xf>
    <xf numFmtId="2" fontId="2" fillId="0" borderId="13" xfId="34" applyNumberFormat="1" applyFont="1" applyFill="1" applyBorder="1" applyAlignment="1" applyProtection="1">
      <alignment horizontal="center" vertical="center"/>
      <protection/>
    </xf>
    <xf numFmtId="2" fontId="2" fillId="33" borderId="14" xfId="34" applyNumberFormat="1" applyFont="1" applyFill="1" applyBorder="1" applyAlignment="1" applyProtection="1">
      <alignment horizontal="center" vertical="center"/>
      <protection/>
    </xf>
    <xf numFmtId="2" fontId="2" fillId="33" borderId="15" xfId="34" applyNumberFormat="1" applyFont="1" applyFill="1" applyBorder="1" applyAlignment="1" applyProtection="1">
      <alignment horizontal="center" vertical="center"/>
      <protection/>
    </xf>
    <xf numFmtId="49" fontId="2" fillId="36" borderId="10" xfId="34" applyNumberFormat="1" applyFont="1" applyFill="1" applyBorder="1" applyAlignment="1" applyProtection="1">
      <alignment horizontal="center" vertical="center" wrapText="1"/>
      <protection/>
    </xf>
    <xf numFmtId="0" fontId="2" fillId="36" borderId="10" xfId="34" applyFont="1" applyFill="1" applyBorder="1" applyAlignment="1" applyProtection="1">
      <alignment horizontal="center" vertical="center" wrapText="1"/>
      <protection/>
    </xf>
    <xf numFmtId="2" fontId="2" fillId="33" borderId="12" xfId="34" applyNumberFormat="1" applyFont="1" applyFill="1" applyBorder="1" applyAlignment="1" applyProtection="1">
      <alignment horizontal="center" vertical="center"/>
      <protection/>
    </xf>
    <xf numFmtId="2" fontId="2" fillId="0" borderId="12" xfId="34" applyNumberFormat="1" applyFont="1" applyFill="1" applyBorder="1" applyAlignment="1" applyProtection="1">
      <alignment horizontal="center" vertical="center"/>
      <protection/>
    </xf>
    <xf numFmtId="49" fontId="2" fillId="0" borderId="16" xfId="34" applyNumberFormat="1" applyFont="1" applyFill="1" applyBorder="1" applyAlignment="1" applyProtection="1">
      <alignment horizontal="center" vertical="center"/>
      <protection/>
    </xf>
    <xf numFmtId="0" fontId="2" fillId="0" borderId="16" xfId="34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2" fillId="34" borderId="11" xfId="0" applyNumberFormat="1" applyFont="1" applyFill="1" applyBorder="1" applyAlignment="1">
      <alignment horizontal="center" vertical="center"/>
    </xf>
    <xf numFmtId="176" fontId="48" fillId="34" borderId="11" xfId="0" applyNumberFormat="1" applyFont="1" applyFill="1" applyBorder="1" applyAlignment="1">
      <alignment vertical="center"/>
    </xf>
    <xf numFmtId="176" fontId="48" fillId="0" borderId="11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176" fontId="48" fillId="0" borderId="0" xfId="0" applyNumberFormat="1" applyFont="1" applyBorder="1" applyAlignment="1">
      <alignment vertical="center"/>
    </xf>
    <xf numFmtId="176" fontId="48" fillId="0" borderId="11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2" fontId="2" fillId="0" borderId="11" xfId="3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76" fontId="2" fillId="34" borderId="17" xfId="0" applyNumberFormat="1" applyFont="1" applyFill="1" applyBorder="1" applyAlignment="1">
      <alignment horizontal="center" vertical="center"/>
    </xf>
    <xf numFmtId="49" fontId="2" fillId="36" borderId="10" xfId="34" applyNumberFormat="1" applyFont="1" applyFill="1" applyBorder="1" applyAlignment="1" applyProtection="1">
      <alignment vertical="center" wrapText="1"/>
      <protection/>
    </xf>
    <xf numFmtId="49" fontId="47" fillId="35" borderId="10" xfId="34" applyNumberFormat="1" applyFont="1" applyFill="1" applyBorder="1" applyAlignment="1" applyProtection="1">
      <alignment vertical="center" wrapText="1"/>
      <protection/>
    </xf>
    <xf numFmtId="0" fontId="2" fillId="36" borderId="12" xfId="34" applyFont="1" applyFill="1" applyBorder="1" applyAlignment="1" applyProtection="1">
      <alignment vertical="center" wrapText="1"/>
      <protection/>
    </xf>
    <xf numFmtId="176" fontId="48" fillId="34" borderId="18" xfId="0" applyNumberFormat="1" applyFont="1" applyFill="1" applyBorder="1" applyAlignment="1">
      <alignment vertical="center"/>
    </xf>
    <xf numFmtId="172" fontId="2" fillId="0" borderId="10" xfId="35" applyFont="1" applyFill="1" applyBorder="1" applyAlignment="1">
      <alignment horizontal="center" vertical="center"/>
    </xf>
    <xf numFmtId="172" fontId="2" fillId="0" borderId="10" xfId="35" applyFont="1" applyFill="1" applyBorder="1" applyAlignment="1">
      <alignment horizontal="center" vertical="center" wrapText="1"/>
    </xf>
    <xf numFmtId="172" fontId="2" fillId="0" borderId="16" xfId="35" applyFont="1" applyFill="1" applyBorder="1" applyAlignment="1">
      <alignment horizontal="center" vertical="center"/>
    </xf>
    <xf numFmtId="172" fontId="2" fillId="0" borderId="16" xfId="35" applyFont="1" applyFill="1" applyBorder="1" applyAlignment="1">
      <alignment horizontal="center" vertical="center" wrapText="1"/>
    </xf>
    <xf numFmtId="173" fontId="2" fillId="0" borderId="12" xfId="35" applyNumberFormat="1" applyFont="1" applyFill="1" applyBorder="1" applyAlignment="1">
      <alignment horizontal="center" vertical="center"/>
    </xf>
    <xf numFmtId="173" fontId="2" fillId="0" borderId="19" xfId="35" applyNumberFormat="1" applyFont="1" applyFill="1" applyBorder="1" applyAlignment="1">
      <alignment horizontal="center" vertical="center"/>
    </xf>
    <xf numFmtId="173" fontId="2" fillId="0" borderId="15" xfId="35" applyNumberFormat="1" applyFont="1" applyFill="1" applyBorder="1" applyAlignment="1">
      <alignment horizontal="center" vertical="center"/>
    </xf>
    <xf numFmtId="0" fontId="47" fillId="35" borderId="12" xfId="34" applyFont="1" applyFill="1" applyBorder="1" applyAlignment="1" applyProtection="1">
      <alignment vertical="center" wrapText="1"/>
      <protection/>
    </xf>
    <xf numFmtId="0" fontId="47" fillId="0" borderId="12" xfId="34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176" fontId="2" fillId="0" borderId="20" xfId="0" applyNumberFormat="1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3" fillId="0" borderId="10" xfId="34" applyFont="1" applyFill="1" applyBorder="1" applyAlignment="1" applyProtection="1">
      <alignment horizontal="center" vertical="center" wrapText="1"/>
      <protection/>
    </xf>
    <xf numFmtId="0" fontId="3" fillId="0" borderId="12" xfId="34" applyFont="1" applyFill="1" applyBorder="1" applyAlignment="1" applyProtection="1">
      <alignment horizontal="center" vertical="center" wrapText="1"/>
      <protection/>
    </xf>
    <xf numFmtId="2" fontId="3" fillId="0" borderId="20" xfId="34" applyNumberFormat="1" applyFont="1" applyFill="1" applyBorder="1" applyAlignment="1" applyProtection="1">
      <alignment horizontal="center" vertical="center" wrapText="1"/>
      <protection/>
    </xf>
    <xf numFmtId="2" fontId="3" fillId="0" borderId="11" xfId="34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0" fillId="33" borderId="11" xfId="0" applyFont="1" applyFill="1" applyBorder="1" applyAlignment="1">
      <alignment horizontal="center" vertical="center" wrapText="1"/>
    </xf>
    <xf numFmtId="176" fontId="48" fillId="33" borderId="0" xfId="0" applyNumberFormat="1" applyFont="1" applyFill="1" applyAlignment="1">
      <alignment vertical="center"/>
    </xf>
    <xf numFmtId="176" fontId="48" fillId="33" borderId="0" xfId="0" applyNumberFormat="1" applyFont="1" applyFill="1" applyBorder="1" applyAlignment="1">
      <alignment vertical="center"/>
    </xf>
    <xf numFmtId="176" fontId="48" fillId="33" borderId="2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3" borderId="20" xfId="0" applyNumberFormat="1" applyFont="1" applyFill="1" applyBorder="1" applyAlignment="1">
      <alignment horizontal="center" vertical="center"/>
    </xf>
    <xf numFmtId="176" fontId="48" fillId="33" borderId="11" xfId="0" applyNumberFormat="1" applyFont="1" applyFill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48" fillId="33" borderId="0" xfId="0" applyNumberFormat="1" applyFont="1" applyFill="1" applyBorder="1" applyAlignment="1">
      <alignment horizontal="center" vertical="center"/>
    </xf>
    <xf numFmtId="176" fontId="48" fillId="33" borderId="21" xfId="0" applyNumberFormat="1" applyFont="1" applyFill="1" applyBorder="1" applyAlignment="1">
      <alignment horizontal="center" vertical="center"/>
    </xf>
    <xf numFmtId="176" fontId="48" fillId="33" borderId="22" xfId="0" applyNumberFormat="1" applyFont="1" applyFill="1" applyBorder="1" applyAlignment="1">
      <alignment horizontal="center" vertical="center"/>
    </xf>
    <xf numFmtId="176" fontId="48" fillId="33" borderId="23" xfId="0" applyNumberFormat="1" applyFont="1" applyFill="1" applyBorder="1" applyAlignment="1">
      <alignment horizontal="center" vertical="center"/>
    </xf>
    <xf numFmtId="176" fontId="48" fillId="33" borderId="24" xfId="0" applyNumberFormat="1" applyFont="1" applyFill="1" applyBorder="1" applyAlignment="1">
      <alignment horizontal="center" vertical="center"/>
    </xf>
    <xf numFmtId="176" fontId="48" fillId="33" borderId="25" xfId="0" applyNumberFormat="1" applyFont="1" applyFill="1" applyBorder="1" applyAlignment="1">
      <alignment horizontal="center" vertical="center"/>
    </xf>
    <xf numFmtId="176" fontId="48" fillId="33" borderId="26" xfId="0" applyNumberFormat="1" applyFont="1" applyFill="1" applyBorder="1" applyAlignment="1">
      <alignment horizontal="center" vertical="center"/>
    </xf>
    <xf numFmtId="176" fontId="48" fillId="33" borderId="18" xfId="0" applyNumberFormat="1" applyFont="1" applyFill="1" applyBorder="1" applyAlignment="1">
      <alignment horizontal="center" vertical="center"/>
    </xf>
    <xf numFmtId="176" fontId="48" fillId="33" borderId="17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176" fontId="48" fillId="0" borderId="21" xfId="0" applyNumberFormat="1" applyFont="1" applyBorder="1" applyAlignment="1">
      <alignment horizontal="center" vertical="center"/>
    </xf>
    <xf numFmtId="176" fontId="48" fillId="0" borderId="22" xfId="0" applyNumberFormat="1" applyFont="1" applyBorder="1" applyAlignment="1">
      <alignment horizontal="center" vertical="center"/>
    </xf>
    <xf numFmtId="176" fontId="48" fillId="0" borderId="23" xfId="0" applyNumberFormat="1" applyFont="1" applyBorder="1" applyAlignment="1">
      <alignment horizontal="center" vertical="center"/>
    </xf>
    <xf numFmtId="176" fontId="48" fillId="0" borderId="24" xfId="0" applyNumberFormat="1" applyFont="1" applyBorder="1" applyAlignment="1">
      <alignment horizontal="center" vertical="center"/>
    </xf>
    <xf numFmtId="176" fontId="48" fillId="0" borderId="25" xfId="0" applyNumberFormat="1" applyFont="1" applyBorder="1" applyAlignment="1">
      <alignment horizontal="center" vertical="center"/>
    </xf>
    <xf numFmtId="176" fontId="48" fillId="0" borderId="26" xfId="0" applyNumberFormat="1" applyFont="1" applyBorder="1" applyAlignment="1">
      <alignment horizontal="center" vertical="center"/>
    </xf>
    <xf numFmtId="176" fontId="48" fillId="0" borderId="29" xfId="0" applyNumberFormat="1" applyFont="1" applyBorder="1" applyAlignment="1">
      <alignment horizontal="center" vertical="center"/>
    </xf>
    <xf numFmtId="176" fontId="48" fillId="0" borderId="14" xfId="0" applyNumberFormat="1" applyFont="1" applyBorder="1" applyAlignment="1">
      <alignment horizontal="center" vertical="center"/>
    </xf>
    <xf numFmtId="2" fontId="2" fillId="0" borderId="11" xfId="34" applyNumberFormat="1" applyFont="1" applyFill="1" applyBorder="1" applyAlignment="1" applyProtection="1">
      <alignment horizontal="center" vertical="center"/>
      <protection/>
    </xf>
    <xf numFmtId="2" fontId="47" fillId="0" borderId="11" xfId="34" applyNumberFormat="1" applyFont="1" applyFill="1" applyBorder="1" applyAlignment="1" applyProtection="1">
      <alignment horizontal="center" vertical="center"/>
      <protection/>
    </xf>
    <xf numFmtId="2" fontId="47" fillId="34" borderId="10" xfId="34" applyNumberFormat="1" applyFont="1" applyFill="1" applyBorder="1" applyAlignment="1" applyProtection="1">
      <alignment horizontal="center" vertical="center"/>
      <protection/>
    </xf>
    <xf numFmtId="2" fontId="47" fillId="34" borderId="16" xfId="34" applyNumberFormat="1" applyFont="1" applyFill="1" applyBorder="1" applyAlignment="1" applyProtection="1">
      <alignment horizontal="center" vertical="center"/>
      <protection/>
    </xf>
    <xf numFmtId="2" fontId="2" fillId="33" borderId="11" xfId="34" applyNumberFormat="1" applyFont="1" applyFill="1" applyBorder="1" applyAlignment="1" applyProtection="1">
      <alignment horizontal="center" vertical="center"/>
      <protection/>
    </xf>
    <xf numFmtId="2" fontId="2" fillId="33" borderId="18" xfId="34" applyNumberFormat="1" applyFont="1" applyFill="1" applyBorder="1" applyAlignment="1" applyProtection="1">
      <alignment horizontal="center" vertical="center"/>
      <protection/>
    </xf>
    <xf numFmtId="2" fontId="2" fillId="33" borderId="30" xfId="34" applyNumberFormat="1" applyFont="1" applyFill="1" applyBorder="1" applyAlignment="1" applyProtection="1">
      <alignment horizontal="center" vertical="center"/>
      <protection/>
    </xf>
    <xf numFmtId="2" fontId="2" fillId="33" borderId="17" xfId="34" applyNumberFormat="1" applyFont="1" applyFill="1" applyBorder="1" applyAlignment="1" applyProtection="1">
      <alignment horizontal="center" vertical="center"/>
      <protection/>
    </xf>
    <xf numFmtId="49" fontId="2" fillId="0" borderId="10" xfId="34" applyNumberFormat="1" applyFont="1" applyFill="1" applyBorder="1" applyAlignment="1" applyProtection="1">
      <alignment horizontal="center" vertical="center"/>
      <protection/>
    </xf>
    <xf numFmtId="0" fontId="2" fillId="0" borderId="12" xfId="34" applyFont="1" applyFill="1" applyBorder="1" applyAlignment="1" applyProtection="1">
      <alignment horizontal="center" vertical="center" wrapText="1"/>
      <protection/>
    </xf>
    <xf numFmtId="0" fontId="2" fillId="35" borderId="12" xfId="34" applyFont="1" applyFill="1" applyBorder="1" applyAlignment="1" applyProtection="1">
      <alignment horizontal="center" vertical="center" wrapText="1"/>
      <protection/>
    </xf>
    <xf numFmtId="49" fontId="2" fillId="35" borderId="10" xfId="34" applyNumberFormat="1" applyFont="1" applyFill="1" applyBorder="1" applyAlignment="1" applyProtection="1">
      <alignment horizontal="center" vertical="center" wrapText="1"/>
      <protection/>
    </xf>
    <xf numFmtId="0" fontId="2" fillId="0" borderId="10" xfId="34" applyFont="1" applyFill="1" applyBorder="1" applyAlignment="1" applyProtection="1">
      <alignment horizontal="center" vertical="center" wrapText="1"/>
      <protection/>
    </xf>
    <xf numFmtId="49" fontId="2" fillId="36" borderId="10" xfId="34" applyNumberFormat="1" applyFont="1" applyFill="1" applyBorder="1" applyAlignment="1" applyProtection="1">
      <alignment horizontal="center" vertical="center" wrapText="1"/>
      <protection/>
    </xf>
    <xf numFmtId="0" fontId="2" fillId="36" borderId="12" xfId="34" applyFont="1" applyFill="1" applyBorder="1" applyAlignment="1" applyProtection="1">
      <alignment horizontal="center" vertical="center" wrapText="1"/>
      <protection/>
    </xf>
    <xf numFmtId="0" fontId="2" fillId="35" borderId="10" xfId="34" applyFont="1" applyFill="1" applyBorder="1" applyAlignment="1" applyProtection="1">
      <alignment horizontal="center" vertical="center" wrapText="1"/>
      <protection/>
    </xf>
    <xf numFmtId="0" fontId="2" fillId="36" borderId="10" xfId="34" applyFont="1" applyFill="1" applyBorder="1" applyAlignment="1" applyProtection="1">
      <alignment horizontal="center" vertical="center" wrapText="1"/>
      <protection/>
    </xf>
    <xf numFmtId="0" fontId="2" fillId="36" borderId="13" xfId="34" applyFont="1" applyFill="1" applyBorder="1" applyAlignment="1" applyProtection="1">
      <alignment horizontal="center" vertical="center" wrapText="1"/>
      <protection/>
    </xf>
    <xf numFmtId="0" fontId="2" fillId="36" borderId="15" xfId="34" applyFont="1" applyFill="1" applyBorder="1" applyAlignment="1" applyProtection="1">
      <alignment horizontal="center" vertical="center" wrapText="1"/>
      <protection/>
    </xf>
    <xf numFmtId="49" fontId="2" fillId="36" borderId="16" xfId="34" applyNumberFormat="1" applyFont="1" applyFill="1" applyBorder="1" applyAlignment="1" applyProtection="1">
      <alignment horizontal="center" vertical="center" wrapText="1"/>
      <protection/>
    </xf>
    <xf numFmtId="49" fontId="2" fillId="36" borderId="31" xfId="34" applyNumberFormat="1" applyFont="1" applyFill="1" applyBorder="1" applyAlignment="1" applyProtection="1">
      <alignment horizontal="center" vertical="center" wrapText="1"/>
      <protection/>
    </xf>
    <xf numFmtId="49" fontId="47" fillId="37" borderId="10" xfId="34" applyNumberFormat="1" applyFont="1" applyFill="1" applyBorder="1" applyAlignment="1" applyProtection="1">
      <alignment horizontal="center" vertical="center" wrapText="1"/>
      <protection/>
    </xf>
    <xf numFmtId="0" fontId="47" fillId="37" borderId="10" xfId="34" applyFont="1" applyFill="1" applyBorder="1" applyAlignment="1" applyProtection="1">
      <alignment horizontal="center" vertical="center" wrapText="1"/>
      <protection/>
    </xf>
    <xf numFmtId="176" fontId="48" fillId="33" borderId="30" xfId="0" applyNumberFormat="1" applyFont="1" applyFill="1" applyBorder="1" applyAlignment="1">
      <alignment horizontal="center" vertical="center"/>
    </xf>
    <xf numFmtId="176" fontId="48" fillId="33" borderId="20" xfId="0" applyNumberFormat="1" applyFont="1" applyFill="1" applyBorder="1" applyAlignment="1">
      <alignment horizontal="center" vertical="center"/>
    </xf>
    <xf numFmtId="176" fontId="48" fillId="33" borderId="28" xfId="0" applyNumberFormat="1" applyFont="1" applyFill="1" applyBorder="1" applyAlignment="1">
      <alignment horizontal="center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48" fillId="33" borderId="0" xfId="0" applyFont="1" applyFill="1" applyAlignment="1">
      <alignment vertical="top"/>
    </xf>
    <xf numFmtId="0" fontId="48" fillId="33" borderId="11" xfId="0" applyFont="1" applyFill="1" applyBorder="1" applyAlignment="1">
      <alignment horizontal="left" vertical="top" wrapText="1"/>
    </xf>
    <xf numFmtId="172" fontId="52" fillId="38" borderId="20" xfId="35" applyFont="1" applyFill="1" applyBorder="1" applyAlignment="1">
      <alignment horizontal="center" vertical="center"/>
    </xf>
    <xf numFmtId="172" fontId="52" fillId="38" borderId="32" xfId="35" applyFont="1" applyFill="1" applyBorder="1" applyAlignment="1">
      <alignment horizontal="center" vertical="center"/>
    </xf>
    <xf numFmtId="172" fontId="52" fillId="38" borderId="33" xfId="35" applyFont="1" applyFill="1" applyBorder="1" applyAlignment="1">
      <alignment horizontal="center" vertical="center"/>
    </xf>
    <xf numFmtId="172" fontId="52" fillId="38" borderId="26" xfId="35" applyFont="1" applyFill="1" applyBorder="1" applyAlignment="1">
      <alignment horizontal="center" vertical="center"/>
    </xf>
    <xf numFmtId="172" fontId="47" fillId="36" borderId="31" xfId="35" applyFont="1" applyFill="1" applyBorder="1" applyAlignment="1">
      <alignment horizontal="center" vertical="center" wrapText="1"/>
    </xf>
    <xf numFmtId="172" fontId="48" fillId="36" borderId="15" xfId="35" applyFont="1" applyFill="1" applyBorder="1" applyAlignment="1">
      <alignment horizontal="center" vertical="center" wrapText="1"/>
    </xf>
    <xf numFmtId="173" fontId="48" fillId="36" borderId="17" xfId="35" applyNumberFormat="1" applyFont="1" applyFill="1" applyBorder="1" applyAlignment="1">
      <alignment horizontal="center" vertical="center" wrapText="1"/>
    </xf>
    <xf numFmtId="172" fontId="47" fillId="36" borderId="10" xfId="35" applyFont="1" applyFill="1" applyBorder="1" applyAlignment="1">
      <alignment horizontal="center" vertical="center" wrapText="1"/>
    </xf>
    <xf numFmtId="172" fontId="48" fillId="36" borderId="10" xfId="35" applyFont="1" applyFill="1" applyBorder="1" applyAlignment="1">
      <alignment vertical="top" wrapText="1"/>
    </xf>
    <xf numFmtId="173" fontId="48" fillId="36" borderId="11" xfId="35" applyNumberFormat="1" applyFont="1" applyFill="1" applyBorder="1" applyAlignment="1">
      <alignment horizontal="center" vertical="center"/>
    </xf>
    <xf numFmtId="172" fontId="47" fillId="36" borderId="10" xfId="35" applyFont="1" applyFill="1" applyBorder="1" applyAlignment="1">
      <alignment horizontal="center" vertical="center"/>
    </xf>
    <xf numFmtId="172" fontId="48" fillId="36" borderId="10" xfId="35" applyFont="1" applyFill="1" applyBorder="1" applyAlignment="1">
      <alignment vertical="top"/>
    </xf>
    <xf numFmtId="173" fontId="48" fillId="36" borderId="34" xfId="35" applyNumberFormat="1" applyFont="1" applyFill="1" applyBorder="1" applyAlignment="1">
      <alignment horizontal="center" vertical="center"/>
    </xf>
    <xf numFmtId="172" fontId="52" fillId="38" borderId="10" xfId="35" applyFont="1" applyFill="1" applyBorder="1" applyAlignment="1">
      <alignment horizontal="center" vertical="center"/>
    </xf>
    <xf numFmtId="172" fontId="47" fillId="36" borderId="10" xfId="35" applyFont="1" applyFill="1" applyBorder="1" applyAlignment="1">
      <alignment horizontal="center" vertical="center" wrapText="1"/>
    </xf>
    <xf numFmtId="172" fontId="48" fillId="36" borderId="10" xfId="35" applyFont="1" applyFill="1" applyBorder="1" applyAlignment="1">
      <alignment horizontal="center" vertical="center" wrapText="1"/>
    </xf>
    <xf numFmtId="172" fontId="48" fillId="36" borderId="10" xfId="35" applyFont="1" applyFill="1" applyBorder="1" applyAlignment="1">
      <alignment horizontal="left" vertical="top" wrapText="1"/>
    </xf>
    <xf numFmtId="173" fontId="48" fillId="36" borderId="12" xfId="35" applyNumberFormat="1" applyFont="1" applyFill="1" applyBorder="1" applyAlignment="1">
      <alignment horizontal="center" vertical="center" wrapText="1"/>
    </xf>
    <xf numFmtId="173" fontId="48" fillId="36" borderId="11" xfId="35" applyNumberFormat="1" applyFont="1" applyFill="1" applyBorder="1" applyAlignment="1">
      <alignment horizontal="center" vertical="center" wrapText="1"/>
    </xf>
    <xf numFmtId="172" fontId="52" fillId="38" borderId="10" xfId="35" applyFont="1" applyFill="1" applyBorder="1" applyAlignment="1">
      <alignment horizontal="center" vertical="center" wrapText="1"/>
    </xf>
    <xf numFmtId="172" fontId="48" fillId="36" borderId="10" xfId="35" applyFont="1" applyFill="1" applyBorder="1" applyAlignment="1">
      <alignment horizontal="center" vertical="center" wrapText="1"/>
    </xf>
    <xf numFmtId="173" fontId="48" fillId="36" borderId="35" xfId="35" applyNumberFormat="1" applyFont="1" applyFill="1" applyBorder="1" applyAlignment="1">
      <alignment horizontal="center" vertical="center" wrapText="1"/>
    </xf>
    <xf numFmtId="173" fontId="48" fillId="36" borderId="36" xfId="35" applyNumberFormat="1" applyFont="1" applyFill="1" applyBorder="1" applyAlignment="1">
      <alignment horizontal="center" vertical="center" wrapText="1"/>
    </xf>
    <xf numFmtId="173" fontId="48" fillId="36" borderId="37" xfId="35" applyNumberFormat="1" applyFont="1" applyFill="1" applyBorder="1" applyAlignment="1">
      <alignment horizontal="center" vertical="center" wrapText="1"/>
    </xf>
    <xf numFmtId="173" fontId="48" fillId="36" borderId="17" xfId="35" applyNumberFormat="1" applyFont="1" applyFill="1" applyBorder="1" applyAlignment="1">
      <alignment horizontal="center" vertical="center" wrapText="1"/>
    </xf>
    <xf numFmtId="172" fontId="47" fillId="36" borderId="10" xfId="35" applyFont="1" applyFill="1" applyBorder="1" applyAlignment="1">
      <alignment horizontal="center" vertical="center"/>
    </xf>
    <xf numFmtId="172" fontId="48" fillId="36" borderId="10" xfId="35" applyFont="1" applyFill="1" applyBorder="1" applyAlignment="1">
      <alignment vertical="top" wrapText="1"/>
    </xf>
    <xf numFmtId="173" fontId="48" fillId="36" borderId="11" xfId="35" applyNumberFormat="1" applyFont="1" applyFill="1" applyBorder="1" applyAlignment="1">
      <alignment horizontal="center" vertical="center"/>
    </xf>
    <xf numFmtId="172" fontId="47" fillId="33" borderId="0" xfId="35" applyFont="1" applyFill="1" applyAlignment="1">
      <alignment vertical="center"/>
    </xf>
    <xf numFmtId="172" fontId="48" fillId="33" borderId="0" xfId="35" applyFont="1" applyFill="1" applyAlignment="1">
      <alignment vertical="top"/>
    </xf>
    <xf numFmtId="173" fontId="48" fillId="33" borderId="0" xfId="35" applyNumberFormat="1" applyFont="1" applyFill="1" applyAlignment="1">
      <alignment horizontal="center" vertical="center"/>
    </xf>
    <xf numFmtId="173" fontId="48" fillId="33" borderId="11" xfId="35" applyNumberFormat="1" applyFont="1" applyFill="1" applyBorder="1" applyAlignment="1">
      <alignment horizontal="center" vertical="center"/>
    </xf>
    <xf numFmtId="172" fontId="52" fillId="39" borderId="10" xfId="35" applyFont="1" applyFill="1" applyBorder="1" applyAlignment="1">
      <alignment horizontal="center" vertical="center"/>
    </xf>
    <xf numFmtId="172" fontId="52" fillId="39" borderId="16" xfId="35" applyFont="1" applyFill="1" applyBorder="1" applyAlignment="1">
      <alignment horizontal="center" vertical="center"/>
    </xf>
    <xf numFmtId="172" fontId="47" fillId="39" borderId="31" xfId="35" applyFont="1" applyFill="1" applyBorder="1" applyAlignment="1">
      <alignment horizontal="center" vertical="center" wrapText="1"/>
    </xf>
    <xf numFmtId="172" fontId="48" fillId="39" borderId="31" xfId="35" applyFont="1" applyFill="1" applyBorder="1" applyAlignment="1">
      <alignment horizontal="center" vertical="center" wrapText="1"/>
    </xf>
    <xf numFmtId="172" fontId="47" fillId="39" borderId="10" xfId="35" applyFont="1" applyFill="1" applyBorder="1" applyAlignment="1">
      <alignment horizontal="center" vertical="center" wrapText="1"/>
    </xf>
    <xf numFmtId="172" fontId="48" fillId="39" borderId="10" xfId="35" applyFont="1" applyFill="1" applyBorder="1" applyAlignment="1">
      <alignment vertical="top" wrapText="1"/>
    </xf>
    <xf numFmtId="173" fontId="48" fillId="39" borderId="11" xfId="35" applyNumberFormat="1" applyFont="1" applyFill="1" applyBorder="1" applyAlignment="1">
      <alignment horizontal="center" vertical="center"/>
    </xf>
    <xf numFmtId="172" fontId="48" fillId="39" borderId="10" xfId="35" applyFont="1" applyFill="1" applyBorder="1" applyAlignment="1">
      <alignment horizontal="left" vertical="top" wrapText="1"/>
    </xf>
    <xf numFmtId="0" fontId="0" fillId="33" borderId="23" xfId="0" applyFill="1" applyBorder="1" applyAlignment="1">
      <alignment horizontal="center"/>
    </xf>
    <xf numFmtId="0" fontId="0" fillId="33" borderId="0" xfId="0" applyFill="1" applyAlignment="1">
      <alignment horizontal="center"/>
    </xf>
    <xf numFmtId="172" fontId="47" fillId="39" borderId="10" xfId="35" applyFont="1" applyFill="1" applyBorder="1" applyAlignment="1">
      <alignment horizontal="center" vertical="center"/>
    </xf>
    <xf numFmtId="172" fontId="48" fillId="39" borderId="10" xfId="35" applyFont="1" applyFill="1" applyBorder="1" applyAlignment="1">
      <alignment vertical="top" wrapText="1"/>
    </xf>
    <xf numFmtId="173" fontId="48" fillId="39" borderId="11" xfId="35" applyNumberFormat="1" applyFont="1" applyFill="1" applyBorder="1" applyAlignment="1">
      <alignment horizontal="center" vertical="center"/>
    </xf>
    <xf numFmtId="172" fontId="48" fillId="39" borderId="10" xfId="35" applyFont="1" applyFill="1" applyBorder="1" applyAlignment="1">
      <alignment vertical="top"/>
    </xf>
    <xf numFmtId="172" fontId="47" fillId="39" borderId="16" xfId="35" applyFont="1" applyFill="1" applyBorder="1" applyAlignment="1">
      <alignment horizontal="center" vertical="center" wrapText="1"/>
    </xf>
    <xf numFmtId="172" fontId="48" fillId="39" borderId="16" xfId="35" applyFont="1" applyFill="1" applyBorder="1" applyAlignment="1">
      <alignment horizontal="left" vertical="top" wrapText="1"/>
    </xf>
    <xf numFmtId="172" fontId="48" fillId="39" borderId="10" xfId="35" applyFont="1" applyFill="1" applyBorder="1" applyAlignment="1">
      <alignment horizontal="left" vertical="top" wrapText="1"/>
    </xf>
    <xf numFmtId="172" fontId="48" fillId="33" borderId="10" xfId="35" applyFont="1" applyFill="1" applyBorder="1" applyAlignment="1">
      <alignment vertical="top" wrapText="1"/>
    </xf>
    <xf numFmtId="0" fontId="53" fillId="33" borderId="0" xfId="0" applyFont="1" applyFill="1" applyAlignment="1">
      <alignment/>
    </xf>
    <xf numFmtId="172" fontId="52" fillId="38" borderId="11" xfId="35" applyFont="1" applyFill="1" applyBorder="1" applyAlignment="1">
      <alignment horizontal="center" vertical="center" wrapText="1"/>
    </xf>
    <xf numFmtId="0" fontId="47" fillId="36" borderId="31" xfId="34" applyFont="1" applyFill="1" applyBorder="1" applyAlignment="1">
      <alignment horizontal="center" vertical="center" wrapText="1"/>
    </xf>
    <xf numFmtId="0" fontId="48" fillId="36" borderId="31" xfId="34" applyFont="1" applyFill="1" applyBorder="1" applyAlignment="1">
      <alignment horizontal="center" vertical="center" wrapText="1"/>
    </xf>
    <xf numFmtId="173" fontId="48" fillId="36" borderId="15" xfId="35" applyNumberFormat="1" applyFont="1" applyFill="1" applyBorder="1" applyAlignment="1">
      <alignment horizontal="center" vertical="center" wrapText="1"/>
    </xf>
    <xf numFmtId="0" fontId="47" fillId="36" borderId="10" xfId="34" applyFont="1" applyFill="1" applyBorder="1" applyAlignment="1">
      <alignment horizontal="center" vertical="center" wrapText="1"/>
    </xf>
    <xf numFmtId="0" fontId="48" fillId="36" borderId="10" xfId="34" applyFont="1" applyFill="1" applyBorder="1" applyAlignment="1">
      <alignment vertical="top" wrapText="1"/>
    </xf>
    <xf numFmtId="173" fontId="48" fillId="36" borderId="20" xfId="34" applyNumberFormat="1" applyFont="1" applyFill="1" applyBorder="1" applyAlignment="1">
      <alignment horizontal="center" vertical="center" wrapText="1"/>
    </xf>
    <xf numFmtId="173" fontId="48" fillId="36" borderId="11" xfId="34" applyNumberFormat="1" applyFont="1" applyFill="1" applyBorder="1" applyAlignment="1">
      <alignment horizontal="center" vertical="center" wrapText="1"/>
    </xf>
    <xf numFmtId="173" fontId="48" fillId="33" borderId="0" xfId="35" applyNumberFormat="1" applyFont="1" applyFill="1" applyAlignment="1">
      <alignment vertical="center"/>
    </xf>
    <xf numFmtId="172" fontId="48" fillId="36" borderId="10" xfId="35" applyFont="1" applyFill="1" applyBorder="1" applyAlignment="1">
      <alignment vertical="center" wrapText="1"/>
    </xf>
    <xf numFmtId="172" fontId="47" fillId="38" borderId="10" xfId="35" applyFont="1" applyFill="1" applyBorder="1" applyAlignment="1">
      <alignment horizontal="center" vertical="center"/>
    </xf>
    <xf numFmtId="172" fontId="48" fillId="36" borderId="12" xfId="35" applyFont="1" applyFill="1" applyBorder="1" applyAlignment="1">
      <alignment horizontal="center" vertical="center" wrapText="1"/>
    </xf>
    <xf numFmtId="172" fontId="47" fillId="33" borderId="10" xfId="35" applyFont="1" applyFill="1" applyBorder="1" applyAlignment="1">
      <alignment horizontal="center" vertical="center"/>
    </xf>
    <xf numFmtId="172" fontId="48" fillId="36" borderId="10" xfId="35" applyFont="1" applyFill="1" applyBorder="1" applyAlignment="1">
      <alignment horizontal="left" vertical="center" wrapText="1"/>
    </xf>
    <xf numFmtId="173" fontId="48" fillId="36" borderId="11" xfId="35" applyNumberFormat="1" applyFont="1" applyFill="1" applyBorder="1" applyAlignment="1">
      <alignment horizontal="center" vertical="center" wrapText="1"/>
    </xf>
    <xf numFmtId="172" fontId="48" fillId="36" borderId="12" xfId="35" applyFont="1" applyFill="1" applyBorder="1" applyAlignment="1">
      <alignment horizontal="left" vertical="center" wrapText="1"/>
    </xf>
    <xf numFmtId="173" fontId="48" fillId="36" borderId="12" xfId="35" applyNumberFormat="1" applyFont="1" applyFill="1" applyBorder="1" applyAlignment="1">
      <alignment horizontal="center" vertical="center"/>
    </xf>
    <xf numFmtId="172" fontId="47" fillId="36" borderId="16" xfId="35" applyFont="1" applyFill="1" applyBorder="1" applyAlignment="1">
      <alignment horizontal="center" vertical="center" wrapText="1"/>
    </xf>
    <xf numFmtId="172" fontId="48" fillId="36" borderId="13" xfId="35" applyFont="1" applyFill="1" applyBorder="1" applyAlignment="1">
      <alignment horizontal="left" vertical="center" wrapText="1"/>
    </xf>
    <xf numFmtId="173" fontId="48" fillId="36" borderId="16" xfId="35" applyNumberFormat="1" applyFont="1" applyFill="1" applyBorder="1" applyAlignment="1">
      <alignment horizontal="center" vertical="center" wrapText="1"/>
    </xf>
    <xf numFmtId="172" fontId="48" fillId="33" borderId="10" xfId="35" applyFont="1" applyFill="1" applyBorder="1" applyAlignment="1">
      <alignment vertical="center" wrapText="1"/>
    </xf>
    <xf numFmtId="172" fontId="47" fillId="33" borderId="31" xfId="35" applyFont="1" applyFill="1" applyBorder="1" applyAlignment="1">
      <alignment horizontal="center" vertical="center"/>
    </xf>
    <xf numFmtId="172" fontId="48" fillId="33" borderId="15" xfId="35" applyFont="1" applyFill="1" applyBorder="1" applyAlignment="1">
      <alignment vertical="center" wrapText="1"/>
    </xf>
    <xf numFmtId="172" fontId="52" fillId="38" borderId="31" xfId="35" applyFont="1" applyFill="1" applyBorder="1" applyAlignment="1">
      <alignment horizontal="center" vertical="center"/>
    </xf>
    <xf numFmtId="172" fontId="47" fillId="36" borderId="16" xfId="35" applyFont="1" applyFill="1" applyBorder="1" applyAlignment="1">
      <alignment horizontal="center" vertical="center"/>
    </xf>
    <xf numFmtId="172" fontId="48" fillId="36" borderId="16" xfId="35" applyFont="1" applyFill="1" applyBorder="1" applyAlignment="1">
      <alignment vertical="top" wrapText="1"/>
    </xf>
    <xf numFmtId="177" fontId="47" fillId="36" borderId="10" xfId="35" applyNumberFormat="1" applyFont="1" applyFill="1" applyBorder="1" applyAlignment="1">
      <alignment horizontal="center" vertical="center" wrapText="1"/>
    </xf>
    <xf numFmtId="172" fontId="48" fillId="36" borderId="10" xfId="35" applyFont="1" applyFill="1" applyBorder="1" applyAlignment="1">
      <alignment vertical="top"/>
    </xf>
    <xf numFmtId="172" fontId="48" fillId="36" borderId="16" xfId="35" applyFont="1" applyFill="1" applyBorder="1" applyAlignment="1">
      <alignment vertical="center" wrapText="1"/>
    </xf>
    <xf numFmtId="172" fontId="48" fillId="36" borderId="10" xfId="35" applyFont="1" applyFill="1" applyBorder="1" applyAlignment="1">
      <alignment vertical="center" wrapText="1"/>
    </xf>
    <xf numFmtId="0" fontId="54" fillId="33" borderId="0" xfId="0" applyFont="1" applyFill="1" applyAlignment="1">
      <alignment horizontal="center"/>
    </xf>
    <xf numFmtId="173" fontId="48" fillId="36" borderId="38" xfId="35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173" fontId="48" fillId="33" borderId="11" xfId="35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172" fontId="47" fillId="33" borderId="16" xfId="35" applyFont="1" applyFill="1" applyBorder="1" applyAlignment="1">
      <alignment horizontal="center" vertical="center"/>
    </xf>
    <xf numFmtId="172" fontId="48" fillId="33" borderId="16" xfId="35" applyFont="1" applyFill="1" applyBorder="1" applyAlignment="1">
      <alignment vertical="top" wrapText="1"/>
    </xf>
    <xf numFmtId="173" fontId="48" fillId="33" borderId="18" xfId="35" applyNumberFormat="1" applyFont="1" applyFill="1" applyBorder="1" applyAlignment="1">
      <alignment horizontal="center" vertical="center" wrapText="1"/>
    </xf>
    <xf numFmtId="172" fontId="47" fillId="33" borderId="11" xfId="35" applyFont="1" applyFill="1" applyBorder="1" applyAlignment="1">
      <alignment horizontal="center" vertical="center"/>
    </xf>
    <xf numFmtId="172" fontId="48" fillId="33" borderId="11" xfId="35" applyFont="1" applyFill="1" applyBorder="1" applyAlignment="1">
      <alignment vertical="top" wrapText="1"/>
    </xf>
    <xf numFmtId="172" fontId="47" fillId="33" borderId="0" xfId="35" applyFont="1" applyFill="1" applyAlignment="1">
      <alignment vertical="center" wrapText="1"/>
    </xf>
    <xf numFmtId="172" fontId="48" fillId="33" borderId="0" xfId="35" applyFont="1" applyFill="1" applyAlignment="1">
      <alignment vertical="top" wrapText="1"/>
    </xf>
    <xf numFmtId="173" fontId="48" fillId="33" borderId="0" xfId="35" applyNumberFormat="1" applyFont="1" applyFill="1" applyAlignment="1">
      <alignment vertical="center" wrapText="1"/>
    </xf>
    <xf numFmtId="173" fontId="48" fillId="33" borderId="17" xfId="35" applyNumberFormat="1" applyFont="1" applyFill="1" applyBorder="1" applyAlignment="1">
      <alignment horizontal="center" vertical="center" wrapText="1"/>
    </xf>
    <xf numFmtId="172" fontId="47" fillId="33" borderId="10" xfId="35" applyFont="1" applyFill="1" applyBorder="1" applyAlignment="1">
      <alignment horizontal="center" vertical="center" wrapText="1"/>
    </xf>
    <xf numFmtId="172" fontId="47" fillId="33" borderId="16" xfId="35" applyFont="1" applyFill="1" applyBorder="1" applyAlignment="1">
      <alignment horizontal="center" vertical="center" wrapText="1"/>
    </xf>
    <xf numFmtId="172" fontId="48" fillId="33" borderId="10" xfId="35" applyFont="1" applyFill="1" applyBorder="1" applyAlignment="1">
      <alignment vertical="center"/>
    </xf>
    <xf numFmtId="172" fontId="47" fillId="33" borderId="16" xfId="35" applyFont="1" applyFill="1" applyBorder="1" applyAlignment="1">
      <alignment horizontal="center" vertical="center"/>
    </xf>
    <xf numFmtId="172" fontId="48" fillId="33" borderId="16" xfId="35" applyFont="1" applyFill="1" applyBorder="1" applyAlignment="1">
      <alignment horizontal="left" vertical="center" wrapText="1"/>
    </xf>
    <xf numFmtId="173" fontId="48" fillId="33" borderId="39" xfId="35" applyNumberFormat="1" applyFont="1" applyFill="1" applyBorder="1" applyAlignment="1">
      <alignment horizontal="center" vertical="center"/>
    </xf>
    <xf numFmtId="173" fontId="48" fillId="33" borderId="18" xfId="35" applyNumberFormat="1" applyFont="1" applyFill="1" applyBorder="1" applyAlignment="1">
      <alignment horizontal="center" vertical="center" wrapText="1"/>
    </xf>
    <xf numFmtId="172" fontId="47" fillId="33" borderId="31" xfId="35" applyFont="1" applyFill="1" applyBorder="1" applyAlignment="1">
      <alignment horizontal="center" vertical="center"/>
    </xf>
    <xf numFmtId="172" fontId="48" fillId="33" borderId="31" xfId="35" applyFont="1" applyFill="1" applyBorder="1" applyAlignment="1">
      <alignment horizontal="left" vertical="center" wrapText="1"/>
    </xf>
    <xf numFmtId="173" fontId="48" fillId="33" borderId="37" xfId="35" applyNumberFormat="1" applyFont="1" applyFill="1" applyBorder="1" applyAlignment="1">
      <alignment horizontal="center" vertical="center"/>
    </xf>
    <xf numFmtId="173" fontId="48" fillId="33" borderId="17" xfId="35" applyNumberFormat="1" applyFont="1" applyFill="1" applyBorder="1" applyAlignment="1">
      <alignment horizontal="center" vertical="center" wrapText="1"/>
    </xf>
    <xf numFmtId="172" fontId="47" fillId="33" borderId="10" xfId="35" applyFont="1" applyFill="1" applyBorder="1" applyAlignment="1">
      <alignment horizontal="center" vertical="center"/>
    </xf>
    <xf numFmtId="172" fontId="48" fillId="33" borderId="10" xfId="35" applyFont="1" applyFill="1" applyBorder="1" applyAlignment="1">
      <alignment horizontal="left" vertical="center" wrapText="1"/>
    </xf>
    <xf numFmtId="173" fontId="48" fillId="33" borderId="11" xfId="35" applyNumberFormat="1" applyFont="1" applyFill="1" applyBorder="1" applyAlignment="1">
      <alignment horizontal="center" vertical="center" wrapText="1"/>
    </xf>
    <xf numFmtId="172" fontId="48" fillId="36" borderId="0" xfId="35" applyFont="1" applyFill="1" applyAlignment="1">
      <alignment vertical="top"/>
    </xf>
    <xf numFmtId="172" fontId="48" fillId="33" borderId="10" xfId="35" applyFont="1" applyFill="1" applyBorder="1" applyAlignment="1">
      <alignment horizontal="center" vertical="center" wrapText="1"/>
    </xf>
    <xf numFmtId="172" fontId="47" fillId="33" borderId="10" xfId="35" applyFont="1" applyFill="1" applyBorder="1" applyAlignment="1">
      <alignment horizontal="center" vertical="center" wrapText="1"/>
    </xf>
    <xf numFmtId="49" fontId="47" fillId="33" borderId="10" xfId="35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73" fontId="48" fillId="33" borderId="11" xfId="35" applyNumberFormat="1" applyFont="1" applyFill="1" applyBorder="1" applyAlignment="1">
      <alignment horizontal="center" vertical="center"/>
    </xf>
    <xf numFmtId="172" fontId="48" fillId="36" borderId="10" xfId="35" applyFont="1" applyFill="1" applyBorder="1" applyAlignment="1">
      <alignment horizontal="left" vertical="center" wrapText="1"/>
    </xf>
    <xf numFmtId="172" fontId="48" fillId="33" borderId="31" xfId="35" applyFont="1" applyFill="1" applyBorder="1" applyAlignment="1">
      <alignment horizontal="left" vertical="top" wrapText="1"/>
    </xf>
    <xf numFmtId="172" fontId="48" fillId="33" borderId="10" xfId="35" applyFont="1" applyFill="1" applyBorder="1" applyAlignment="1">
      <alignment horizontal="left" vertical="top" wrapText="1"/>
    </xf>
    <xf numFmtId="172" fontId="48" fillId="33" borderId="31" xfId="35" applyFont="1" applyFill="1" applyBorder="1" applyAlignment="1">
      <alignment vertical="center" wrapText="1"/>
    </xf>
    <xf numFmtId="173" fontId="48" fillId="33" borderId="11" xfId="35" applyNumberFormat="1" applyFont="1" applyFill="1" applyBorder="1" applyAlignment="1">
      <alignment vertical="center"/>
    </xf>
    <xf numFmtId="173" fontId="48" fillId="33" borderId="13" xfId="35" applyNumberFormat="1" applyFont="1" applyFill="1" applyBorder="1" applyAlignment="1">
      <alignment horizontal="center" vertical="center"/>
    </xf>
    <xf numFmtId="173" fontId="48" fillId="33" borderId="12" xfId="35" applyNumberFormat="1" applyFont="1" applyFill="1" applyBorder="1" applyAlignment="1">
      <alignment horizontal="center" vertical="center"/>
    </xf>
    <xf numFmtId="172" fontId="48" fillId="36" borderId="31" xfId="35" applyFont="1" applyFill="1" applyBorder="1" applyAlignment="1">
      <alignment vertical="top" wrapText="1"/>
    </xf>
    <xf numFmtId="173" fontId="48" fillId="33" borderId="18" xfId="35" applyNumberFormat="1" applyFont="1" applyFill="1" applyBorder="1" applyAlignment="1">
      <alignment horizontal="center" vertical="center"/>
    </xf>
    <xf numFmtId="172" fontId="48" fillId="36" borderId="11" xfId="35" applyFont="1" applyFill="1" applyBorder="1" applyAlignment="1">
      <alignment vertical="top" wrapText="1"/>
    </xf>
    <xf numFmtId="172" fontId="47" fillId="33" borderId="40" xfId="35" applyFont="1" applyFill="1" applyBorder="1" applyAlignment="1">
      <alignment horizontal="center" vertical="center"/>
    </xf>
    <xf numFmtId="172" fontId="48" fillId="36" borderId="40" xfId="35" applyFont="1" applyFill="1" applyBorder="1" applyAlignment="1">
      <alignment vertical="top" wrapText="1"/>
    </xf>
    <xf numFmtId="172" fontId="52" fillId="38" borderId="16" xfId="35" applyFont="1" applyFill="1" applyBorder="1" applyAlignment="1">
      <alignment horizontal="center" vertical="center"/>
    </xf>
    <xf numFmtId="172" fontId="48" fillId="33" borderId="10" xfId="35" applyFont="1" applyFill="1" applyBorder="1" applyAlignment="1">
      <alignment horizontal="center" vertical="top" wrapText="1"/>
    </xf>
    <xf numFmtId="172" fontId="48" fillId="33" borderId="10" xfId="35" applyFont="1" applyFill="1" applyBorder="1" applyAlignment="1">
      <alignment vertical="top"/>
    </xf>
    <xf numFmtId="0" fontId="51" fillId="33" borderId="0" xfId="0" applyFont="1" applyFill="1" applyAlignment="1">
      <alignment horizontal="center"/>
    </xf>
    <xf numFmtId="172" fontId="48" fillId="33" borderId="16" xfId="35" applyFont="1" applyFill="1" applyBorder="1" applyAlignment="1">
      <alignment vertical="top"/>
    </xf>
    <xf numFmtId="172" fontId="48" fillId="33" borderId="41" xfId="35" applyFont="1" applyFill="1" applyBorder="1" applyAlignment="1">
      <alignment vertical="top"/>
    </xf>
    <xf numFmtId="172" fontId="48" fillId="33" borderId="42" xfId="35" applyFont="1" applyFill="1" applyBorder="1" applyAlignment="1">
      <alignment vertical="top"/>
    </xf>
    <xf numFmtId="172" fontId="48" fillId="36" borderId="43" xfId="35" applyFont="1" applyFill="1" applyBorder="1" applyAlignment="1">
      <alignment vertical="top" wrapText="1"/>
    </xf>
    <xf numFmtId="172" fontId="48" fillId="36" borderId="44" xfId="35" applyFont="1" applyFill="1" applyBorder="1" applyAlignment="1">
      <alignment vertical="top" wrapText="1"/>
    </xf>
    <xf numFmtId="173" fontId="48" fillId="33" borderId="20" xfId="35" applyNumberFormat="1" applyFont="1" applyFill="1" applyBorder="1" applyAlignment="1">
      <alignment horizontal="center" vertical="center"/>
    </xf>
    <xf numFmtId="173" fontId="48" fillId="33" borderId="28" xfId="35" applyNumberFormat="1" applyFont="1" applyFill="1" applyBorder="1" applyAlignment="1">
      <alignment horizontal="center" vertical="center"/>
    </xf>
    <xf numFmtId="172" fontId="52" fillId="40" borderId="31" xfId="35" applyFont="1" applyFill="1" applyBorder="1" applyAlignment="1">
      <alignment horizontal="center" vertical="center"/>
    </xf>
    <xf numFmtId="172" fontId="48" fillId="33" borderId="12" xfId="35" applyFont="1" applyFill="1" applyBorder="1" applyAlignment="1">
      <alignment vertical="top" wrapText="1"/>
    </xf>
    <xf numFmtId="172" fontId="52" fillId="40" borderId="10" xfId="35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top"/>
    </xf>
    <xf numFmtId="0" fontId="51" fillId="33" borderId="32" xfId="0" applyFont="1" applyFill="1" applyBorder="1" applyAlignment="1">
      <alignment horizontal="center" vertical="top"/>
    </xf>
    <xf numFmtId="0" fontId="51" fillId="33" borderId="28" xfId="0" applyFont="1" applyFill="1" applyBorder="1" applyAlignment="1">
      <alignment horizontal="center" vertical="top"/>
    </xf>
    <xf numFmtId="172" fontId="48" fillId="33" borderId="16" xfId="35" applyFont="1" applyFill="1" applyBorder="1" applyAlignment="1">
      <alignment horizontal="center" vertical="center" wrapText="1"/>
    </xf>
    <xf numFmtId="173" fontId="48" fillId="36" borderId="13" xfId="35" applyNumberFormat="1" applyFont="1" applyFill="1" applyBorder="1" applyAlignment="1">
      <alignment horizontal="center" vertical="center" wrapText="1"/>
    </xf>
    <xf numFmtId="173" fontId="48" fillId="36" borderId="18" xfId="35" applyNumberFormat="1" applyFont="1" applyFill="1" applyBorder="1" applyAlignment="1">
      <alignment horizontal="center" vertical="center" wrapText="1"/>
    </xf>
    <xf numFmtId="172" fontId="48" fillId="33" borderId="20" xfId="35" applyFont="1" applyFill="1" applyBorder="1" applyAlignment="1">
      <alignment horizontal="center" vertical="center" wrapText="1"/>
    </xf>
    <xf numFmtId="172" fontId="48" fillId="33" borderId="32" xfId="35" applyFont="1" applyFill="1" applyBorder="1" applyAlignment="1">
      <alignment horizontal="center" vertical="center" wrapText="1"/>
    </xf>
    <xf numFmtId="172" fontId="48" fillId="33" borderId="28" xfId="35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vertical="top"/>
    </xf>
    <xf numFmtId="173" fontId="48" fillId="33" borderId="11" xfId="0" applyNumberFormat="1" applyFont="1" applyFill="1" applyBorder="1" applyAlignment="1">
      <alignment horizontal="center"/>
    </xf>
    <xf numFmtId="173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173" fontId="48" fillId="33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vertical="center"/>
    </xf>
    <xf numFmtId="0" fontId="48" fillId="33" borderId="11" xfId="0" applyFont="1" applyFill="1" applyBorder="1" applyAlignment="1">
      <alignment vertical="center" wrapText="1"/>
    </xf>
    <xf numFmtId="0" fontId="48" fillId="33" borderId="20" xfId="0" applyFont="1" applyFill="1" applyBorder="1" applyAlignment="1">
      <alignment horizontal="center" vertical="top"/>
    </xf>
    <xf numFmtId="0" fontId="48" fillId="33" borderId="32" xfId="0" applyFont="1" applyFill="1" applyBorder="1" applyAlignment="1">
      <alignment horizontal="center" vertical="top"/>
    </xf>
    <xf numFmtId="0" fontId="48" fillId="33" borderId="28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/>
    </xf>
    <xf numFmtId="0" fontId="51" fillId="33" borderId="32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 vertical="center" wrapText="1"/>
    </xf>
    <xf numFmtId="0" fontId="48" fillId="41" borderId="11" xfId="0" applyFont="1" applyFill="1" applyBorder="1" applyAlignment="1">
      <alignment vertical="center" wrapText="1"/>
    </xf>
    <xf numFmtId="173" fontId="48" fillId="41" borderId="20" xfId="0" applyNumberFormat="1" applyFont="1" applyFill="1" applyBorder="1" applyAlignment="1">
      <alignment horizontal="center" vertical="center"/>
    </xf>
    <xf numFmtId="173" fontId="48" fillId="41" borderId="11" xfId="0" applyNumberFormat="1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 wrapText="1"/>
    </xf>
    <xf numFmtId="0" fontId="48" fillId="41" borderId="11" xfId="0" applyFont="1" applyFill="1" applyBorder="1" applyAlignment="1">
      <alignment vertical="center" wrapText="1"/>
    </xf>
    <xf numFmtId="173" fontId="48" fillId="41" borderId="20" xfId="0" applyNumberFormat="1" applyFont="1" applyFill="1" applyBorder="1" applyAlignment="1">
      <alignment horizontal="center" vertical="center"/>
    </xf>
    <xf numFmtId="173" fontId="48" fillId="41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left" vertical="center"/>
    </xf>
    <xf numFmtId="173" fontId="48" fillId="33" borderId="20" xfId="0" applyNumberFormat="1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173" fontId="48" fillId="33" borderId="0" xfId="0" applyNumberFormat="1" applyFont="1" applyFill="1" applyAlignment="1">
      <alignment horizontal="center" vertical="center"/>
    </xf>
    <xf numFmtId="0" fontId="48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center" vertical="center"/>
    </xf>
    <xf numFmtId="173" fontId="48" fillId="33" borderId="0" xfId="0" applyNumberFormat="1" applyFont="1" applyFill="1" applyAlignment="1">
      <alignment/>
    </xf>
    <xf numFmtId="0" fontId="0" fillId="42" borderId="0" xfId="0" applyFill="1" applyAlignment="1">
      <alignment/>
    </xf>
    <xf numFmtId="0" fontId="2" fillId="42" borderId="0" xfId="0" applyFont="1" applyFill="1" applyAlignment="1">
      <alignment vertical="top" wrapText="1"/>
    </xf>
    <xf numFmtId="0" fontId="26" fillId="42" borderId="20" xfId="0" applyFont="1" applyFill="1" applyBorder="1" applyAlignment="1">
      <alignment horizontal="left" vertical="top" wrapText="1"/>
    </xf>
    <xf numFmtId="0" fontId="26" fillId="42" borderId="28" xfId="0" applyFont="1" applyFill="1" applyBorder="1" applyAlignment="1">
      <alignment horizontal="left" vertical="top" wrapText="1"/>
    </xf>
    <xf numFmtId="0" fontId="26" fillId="42" borderId="11" xfId="0" applyFont="1" applyFill="1" applyBorder="1" applyAlignment="1">
      <alignment horizontal="center" vertical="top" wrapText="1"/>
    </xf>
    <xf numFmtId="0" fontId="26" fillId="42" borderId="45" xfId="0" applyFont="1" applyFill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1" fontId="26" fillId="42" borderId="45" xfId="0" applyNumberFormat="1" applyFont="1" applyFill="1" applyBorder="1" applyAlignment="1">
      <alignment horizontal="center" vertical="center" wrapText="1"/>
    </xf>
    <xf numFmtId="1" fontId="26" fillId="42" borderId="46" xfId="0" applyNumberFormat="1" applyFont="1" applyFill="1" applyBorder="1" applyAlignment="1">
      <alignment horizontal="center" vertical="center" wrapText="1"/>
    </xf>
    <xf numFmtId="0" fontId="2" fillId="42" borderId="47" xfId="0" applyFont="1" applyFill="1" applyBorder="1" applyAlignment="1">
      <alignment horizontal="center" vertical="top"/>
    </xf>
    <xf numFmtId="0" fontId="2" fillId="42" borderId="47" xfId="0" applyFont="1" applyFill="1" applyBorder="1" applyAlignment="1">
      <alignment horizontal="left" vertical="top" wrapText="1"/>
    </xf>
    <xf numFmtId="2" fontId="2" fillId="42" borderId="47" xfId="0" applyNumberFormat="1" applyFont="1" applyFill="1" applyBorder="1" applyAlignment="1">
      <alignment horizontal="center" vertical="center"/>
    </xf>
    <xf numFmtId="0" fontId="2" fillId="42" borderId="47" xfId="0" applyFont="1" applyFill="1" applyBorder="1" applyAlignment="1">
      <alignment horizontal="center" vertical="center"/>
    </xf>
    <xf numFmtId="2" fontId="26" fillId="42" borderId="47" xfId="0" applyNumberFormat="1" applyFont="1" applyFill="1" applyBorder="1" applyAlignment="1">
      <alignment horizontal="center" vertical="center"/>
    </xf>
    <xf numFmtId="2" fontId="26" fillId="42" borderId="48" xfId="0" applyNumberFormat="1" applyFont="1" applyFill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 wrapText="1"/>
    </xf>
    <xf numFmtId="176" fontId="2" fillId="42" borderId="49" xfId="0" applyNumberFormat="1" applyFont="1" applyFill="1" applyBorder="1" applyAlignment="1">
      <alignment horizontal="center" vertical="center"/>
    </xf>
    <xf numFmtId="0" fontId="2" fillId="42" borderId="50" xfId="0" applyFont="1" applyFill="1" applyBorder="1" applyAlignment="1">
      <alignment horizontal="center" vertical="top"/>
    </xf>
    <xf numFmtId="0" fontId="2" fillId="42" borderId="50" xfId="0" applyFont="1" applyFill="1" applyBorder="1" applyAlignment="1">
      <alignment horizontal="left" vertical="top" wrapText="1"/>
    </xf>
    <xf numFmtId="2" fontId="2" fillId="42" borderId="50" xfId="0" applyNumberFormat="1" applyFont="1" applyFill="1" applyBorder="1" applyAlignment="1">
      <alignment horizontal="center" vertical="center"/>
    </xf>
    <xf numFmtId="2" fontId="26" fillId="42" borderId="50" xfId="0" applyNumberFormat="1" applyFont="1" applyFill="1" applyBorder="1" applyAlignment="1">
      <alignment horizontal="center" vertical="center"/>
    </xf>
    <xf numFmtId="2" fontId="26" fillId="42" borderId="51" xfId="0" applyNumberFormat="1" applyFont="1" applyFill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 wrapText="1"/>
    </xf>
    <xf numFmtId="176" fontId="2" fillId="42" borderId="52" xfId="0" applyNumberFormat="1" applyFont="1" applyFill="1" applyBorder="1" applyAlignment="1">
      <alignment horizontal="center" vertical="center"/>
    </xf>
    <xf numFmtId="0" fontId="2" fillId="42" borderId="45" xfId="0" applyFont="1" applyFill="1" applyBorder="1" applyAlignment="1">
      <alignment horizontal="center" vertical="top"/>
    </xf>
    <xf numFmtId="0" fontId="2" fillId="42" borderId="53" xfId="0" applyFont="1" applyFill="1" applyBorder="1" applyAlignment="1">
      <alignment horizontal="left" vertical="top"/>
    </xf>
    <xf numFmtId="2" fontId="2" fillId="42" borderId="45" xfId="0" applyNumberFormat="1" applyFont="1" applyFill="1" applyBorder="1" applyAlignment="1">
      <alignment horizontal="center" vertical="center"/>
    </xf>
    <xf numFmtId="0" fontId="2" fillId="42" borderId="45" xfId="0" applyFont="1" applyFill="1" applyBorder="1" applyAlignment="1">
      <alignment horizontal="center" vertical="center"/>
    </xf>
    <xf numFmtId="2" fontId="2" fillId="42" borderId="45" xfId="0" applyNumberFormat="1" applyFont="1" applyFill="1" applyBorder="1" applyAlignment="1">
      <alignment horizontal="center" vertical="center" wrapText="1"/>
    </xf>
    <xf numFmtId="2" fontId="26" fillId="42" borderId="45" xfId="0" applyNumberFormat="1" applyFont="1" applyFill="1" applyBorder="1" applyAlignment="1">
      <alignment horizontal="center" vertical="center"/>
    </xf>
    <xf numFmtId="2" fontId="26" fillId="42" borderId="53" xfId="0" applyNumberFormat="1" applyFont="1" applyFill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 wrapText="1"/>
    </xf>
    <xf numFmtId="176" fontId="2" fillId="42" borderId="54" xfId="0" applyNumberFormat="1" applyFont="1" applyFill="1" applyBorder="1" applyAlignment="1">
      <alignment horizontal="center" vertical="center"/>
    </xf>
    <xf numFmtId="0" fontId="2" fillId="42" borderId="48" xfId="0" applyFont="1" applyFill="1" applyBorder="1" applyAlignment="1">
      <alignment horizontal="left" vertical="top"/>
    </xf>
    <xf numFmtId="2" fontId="2" fillId="42" borderId="47" xfId="0" applyNumberFormat="1" applyFont="1" applyFill="1" applyBorder="1" applyAlignment="1">
      <alignment horizontal="center" vertical="center" wrapText="1"/>
    </xf>
    <xf numFmtId="176" fontId="2" fillId="42" borderId="55" xfId="0" applyNumberFormat="1" applyFont="1" applyFill="1" applyBorder="1" applyAlignment="1">
      <alignment horizontal="center" vertical="center"/>
    </xf>
    <xf numFmtId="0" fontId="26" fillId="41" borderId="48" xfId="0" applyFont="1" applyFill="1" applyBorder="1" applyAlignment="1">
      <alignment horizontal="center" vertical="top" wrapText="1"/>
    </xf>
    <xf numFmtId="0" fontId="26" fillId="41" borderId="56" xfId="0" applyFont="1" applyFill="1" applyBorder="1" applyAlignment="1">
      <alignment horizontal="center" vertical="top" wrapText="1"/>
    </xf>
    <xf numFmtId="0" fontId="26" fillId="41" borderId="55" xfId="0" applyFont="1" applyFill="1" applyBorder="1" applyAlignment="1">
      <alignment horizontal="center" vertical="top" wrapText="1"/>
    </xf>
    <xf numFmtId="0" fontId="0" fillId="43" borderId="0" xfId="0" applyFill="1" applyAlignment="1">
      <alignment/>
    </xf>
    <xf numFmtId="0" fontId="2" fillId="42" borderId="48" xfId="0" applyFont="1" applyFill="1" applyBorder="1" applyAlignment="1">
      <alignment horizontal="left" vertical="top" wrapText="1"/>
    </xf>
    <xf numFmtId="0" fontId="26" fillId="42" borderId="48" xfId="0" applyFont="1" applyFill="1" applyBorder="1" applyAlignment="1">
      <alignment horizontal="center" vertical="center"/>
    </xf>
    <xf numFmtId="0" fontId="26" fillId="42" borderId="56" xfId="0" applyFont="1" applyFill="1" applyBorder="1" applyAlignment="1">
      <alignment horizontal="center" vertical="center"/>
    </xf>
    <xf numFmtId="0" fontId="26" fillId="42" borderId="55" xfId="0" applyFont="1" applyFill="1" applyBorder="1" applyAlignment="1">
      <alignment horizontal="center" vertical="center"/>
    </xf>
    <xf numFmtId="0" fontId="26" fillId="42" borderId="48" xfId="0" applyFont="1" applyFill="1" applyBorder="1" applyAlignment="1">
      <alignment horizontal="center" vertical="center" wrapText="1"/>
    </xf>
    <xf numFmtId="0" fontId="26" fillId="42" borderId="56" xfId="0" applyFont="1" applyFill="1" applyBorder="1" applyAlignment="1">
      <alignment horizontal="center" vertical="center" wrapText="1"/>
    </xf>
    <xf numFmtId="0" fontId="26" fillId="42" borderId="55" xfId="0" applyFont="1" applyFill="1" applyBorder="1" applyAlignment="1">
      <alignment horizontal="center" vertical="center" wrapText="1"/>
    </xf>
    <xf numFmtId="0" fontId="2" fillId="42" borderId="48" xfId="0" applyFont="1" applyFill="1" applyBorder="1" applyAlignment="1">
      <alignment horizontal="left" vertical="center" wrapText="1"/>
    </xf>
    <xf numFmtId="0" fontId="2" fillId="42" borderId="48" xfId="0" applyFont="1" applyFill="1" applyBorder="1" applyAlignment="1">
      <alignment horizontal="left" vertical="center"/>
    </xf>
    <xf numFmtId="0" fontId="55" fillId="42" borderId="0" xfId="0" applyFont="1" applyFill="1" applyAlignment="1">
      <alignment vertical="center"/>
    </xf>
    <xf numFmtId="0" fontId="0" fillId="42" borderId="0" xfId="0" applyFill="1" applyAlignment="1">
      <alignment vertical="center"/>
    </xf>
    <xf numFmtId="49" fontId="26" fillId="41" borderId="48" xfId="0" applyNumberFormat="1" applyFont="1" applyFill="1" applyBorder="1" applyAlignment="1">
      <alignment horizontal="center" vertical="center"/>
    </xf>
    <xf numFmtId="49" fontId="26" fillId="41" borderId="56" xfId="0" applyNumberFormat="1" applyFont="1" applyFill="1" applyBorder="1" applyAlignment="1">
      <alignment horizontal="center" vertical="center"/>
    </xf>
    <xf numFmtId="49" fontId="26" fillId="41" borderId="55" xfId="0" applyNumberFormat="1" applyFont="1" applyFill="1" applyBorder="1" applyAlignment="1">
      <alignment horizontal="center" vertical="center"/>
    </xf>
    <xf numFmtId="0" fontId="2" fillId="42" borderId="47" xfId="0" applyFont="1" applyFill="1" applyBorder="1" applyAlignment="1">
      <alignment horizontal="left" vertical="top"/>
    </xf>
    <xf numFmtId="0" fontId="2" fillId="42" borderId="50" xfId="0" applyFont="1" applyFill="1" applyBorder="1" applyAlignment="1">
      <alignment horizontal="left" vertical="top"/>
    </xf>
    <xf numFmtId="0" fontId="2" fillId="42" borderId="50" xfId="0" applyFont="1" applyFill="1" applyBorder="1" applyAlignment="1">
      <alignment horizontal="center" vertical="center"/>
    </xf>
    <xf numFmtId="2" fontId="28" fillId="42" borderId="50" xfId="0" applyNumberFormat="1" applyFont="1" applyFill="1" applyBorder="1" applyAlignment="1">
      <alignment horizontal="center" vertical="center"/>
    </xf>
    <xf numFmtId="0" fontId="28" fillId="42" borderId="50" xfId="0" applyFont="1" applyFill="1" applyBorder="1" applyAlignment="1">
      <alignment horizontal="center" vertical="center"/>
    </xf>
    <xf numFmtId="2" fontId="3" fillId="42" borderId="50" xfId="0" applyNumberFormat="1" applyFont="1" applyFill="1" applyBorder="1" applyAlignment="1">
      <alignment horizontal="center" vertical="center"/>
    </xf>
    <xf numFmtId="176" fontId="2" fillId="42" borderId="50" xfId="0" applyNumberFormat="1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top"/>
    </xf>
    <xf numFmtId="0" fontId="2" fillId="42" borderId="11" xfId="0" applyFont="1" applyFill="1" applyBorder="1" applyAlignment="1">
      <alignment horizontal="left" vertical="top"/>
    </xf>
    <xf numFmtId="2" fontId="28" fillId="42" borderId="11" xfId="0" applyNumberFormat="1" applyFont="1" applyFill="1" applyBorder="1" applyAlignment="1">
      <alignment horizontal="center" vertical="center"/>
    </xf>
    <xf numFmtId="0" fontId="28" fillId="42" borderId="11" xfId="0" applyFont="1" applyFill="1" applyBorder="1" applyAlignment="1">
      <alignment horizontal="center" vertical="center"/>
    </xf>
    <xf numFmtId="2" fontId="3" fillId="4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42" borderId="11" xfId="0" applyNumberFormat="1" applyFont="1" applyFill="1" applyBorder="1" applyAlignment="1">
      <alignment horizontal="center" vertical="center"/>
    </xf>
    <xf numFmtId="49" fontId="26" fillId="41" borderId="53" xfId="0" applyNumberFormat="1" applyFont="1" applyFill="1" applyBorder="1" applyAlignment="1">
      <alignment horizontal="center" vertical="center"/>
    </xf>
    <xf numFmtId="49" fontId="26" fillId="41" borderId="57" xfId="0" applyNumberFormat="1" applyFont="1" applyFill="1" applyBorder="1" applyAlignment="1">
      <alignment horizontal="center" vertical="center"/>
    </xf>
    <xf numFmtId="49" fontId="26" fillId="41" borderId="54" xfId="0" applyNumberFormat="1" applyFont="1" applyFill="1" applyBorder="1" applyAlignment="1">
      <alignment horizontal="center" vertical="center"/>
    </xf>
    <xf numFmtId="0" fontId="2" fillId="42" borderId="51" xfId="0" applyFont="1" applyFill="1" applyBorder="1" applyAlignment="1">
      <alignment horizontal="left" vertical="top"/>
    </xf>
    <xf numFmtId="176" fontId="2" fillId="42" borderId="58" xfId="0" applyNumberFormat="1" applyFont="1" applyFill="1" applyBorder="1" applyAlignment="1">
      <alignment horizontal="center" vertical="center"/>
    </xf>
    <xf numFmtId="0" fontId="0" fillId="42" borderId="11" xfId="0" applyFill="1" applyBorder="1" applyAlignment="1">
      <alignment/>
    </xf>
    <xf numFmtId="0" fontId="0" fillId="42" borderId="18" xfId="0" applyFill="1" applyBorder="1" applyAlignment="1">
      <alignment/>
    </xf>
    <xf numFmtId="0" fontId="2" fillId="42" borderId="18" xfId="0" applyFont="1" applyFill="1" applyBorder="1" applyAlignment="1">
      <alignment horizontal="center" vertical="top"/>
    </xf>
    <xf numFmtId="0" fontId="2" fillId="42" borderId="18" xfId="0" applyFont="1" applyFill="1" applyBorder="1" applyAlignment="1">
      <alignment horizontal="left" vertical="top"/>
    </xf>
    <xf numFmtId="0" fontId="2" fillId="42" borderId="11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left" vertical="top" wrapText="1"/>
    </xf>
    <xf numFmtId="1" fontId="0" fillId="42" borderId="0" xfId="0" applyNumberFormat="1" applyFill="1" applyAlignment="1">
      <alignment/>
    </xf>
    <xf numFmtId="1" fontId="28" fillId="0" borderId="0" xfId="0" applyNumberFormat="1" applyFont="1" applyAlignment="1">
      <alignment horizontal="center" vertical="center"/>
    </xf>
    <xf numFmtId="0" fontId="29" fillId="42" borderId="0" xfId="0" applyFont="1" applyFill="1" applyAlignment="1">
      <alignment/>
    </xf>
    <xf numFmtId="1" fontId="29" fillId="42" borderId="0" xfId="0" applyNumberFormat="1" applyFont="1" applyFill="1" applyAlignment="1">
      <alignment/>
    </xf>
    <xf numFmtId="0" fontId="29" fillId="0" borderId="0" xfId="0" applyFont="1" applyAlignment="1">
      <alignment/>
    </xf>
    <xf numFmtId="176" fontId="48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1" fontId="0" fillId="42" borderId="47" xfId="0" applyNumberFormat="1" applyFill="1" applyBorder="1" applyAlignment="1">
      <alignment/>
    </xf>
    <xf numFmtId="1" fontId="28" fillId="0" borderId="55" xfId="0" applyNumberFormat="1" applyFont="1" applyBorder="1" applyAlignment="1">
      <alignment horizontal="center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Excel Built-in Normal 1" xfId="34"/>
    <cellStyle name="Excel Built-in Normal 2" xfId="35"/>
    <cellStyle name="Ввід" xfId="36"/>
    <cellStyle name="Percent" xfId="37"/>
    <cellStyle name="Гарний" xfId="38"/>
    <cellStyle name="Currency" xfId="39"/>
    <cellStyle name="Currency [0]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9"/>
  <sheetViews>
    <sheetView zoomScalePageLayoutView="0" workbookViewId="0" topLeftCell="B1">
      <selection activeCell="B6" sqref="B6:B13"/>
    </sheetView>
  </sheetViews>
  <sheetFormatPr defaultColWidth="9.140625" defaultRowHeight="15"/>
  <cols>
    <col min="1" max="1" width="8.140625" style="0" customWidth="1"/>
    <col min="2" max="2" width="79.7109375" style="34" customWidth="1"/>
    <col min="3" max="3" width="15.421875" style="2" customWidth="1"/>
    <col min="4" max="4" width="14.28125" style="4" customWidth="1"/>
    <col min="5" max="5" width="20.421875" style="3" customWidth="1"/>
    <col min="6" max="6" width="19.421875" style="52" customWidth="1"/>
    <col min="7" max="33" width="9.00390625" style="3" customWidth="1"/>
  </cols>
  <sheetData>
    <row r="1" spans="3:7" ht="15">
      <c r="C1" s="21"/>
      <c r="D1" s="6"/>
      <c r="E1" s="54"/>
      <c r="F1" s="54"/>
      <c r="G1" s="54"/>
    </row>
    <row r="2" spans="3:7" ht="15">
      <c r="C2" s="21"/>
      <c r="D2" s="6"/>
      <c r="E2" s="54"/>
      <c r="F2" s="54"/>
      <c r="G2" s="54"/>
    </row>
    <row r="3" spans="3:7" ht="77.25" customHeight="1">
      <c r="C3" s="124" t="s">
        <v>195</v>
      </c>
      <c r="D3" s="125"/>
      <c r="E3" s="125"/>
      <c r="F3" s="126"/>
      <c r="G3" s="54"/>
    </row>
    <row r="4" spans="3:7" ht="15">
      <c r="C4" s="21"/>
      <c r="D4" s="6"/>
      <c r="E4" s="54"/>
      <c r="F4" s="54"/>
      <c r="G4" s="54"/>
    </row>
    <row r="5" spans="1:33" s="60" customFormat="1" ht="96.75" customHeight="1">
      <c r="A5" s="55" t="s">
        <v>89</v>
      </c>
      <c r="B5" s="56" t="s">
        <v>90</v>
      </c>
      <c r="C5" s="57" t="s">
        <v>91</v>
      </c>
      <c r="D5" s="58" t="s">
        <v>92</v>
      </c>
      <c r="E5" s="61" t="s">
        <v>193</v>
      </c>
      <c r="F5" s="61" t="s">
        <v>194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</row>
    <row r="6" spans="1:6" ht="15" customHeight="1">
      <c r="A6" s="109" t="s">
        <v>93</v>
      </c>
      <c r="B6" s="108" t="s">
        <v>0</v>
      </c>
      <c r="C6" s="89">
        <v>555</v>
      </c>
      <c r="D6" s="89"/>
      <c r="E6" s="71">
        <v>500</v>
      </c>
      <c r="F6" s="72"/>
    </row>
    <row r="7" spans="1:6" ht="15" customHeight="1">
      <c r="A7" s="109"/>
      <c r="B7" s="108"/>
      <c r="C7" s="89"/>
      <c r="D7" s="89"/>
      <c r="E7" s="73"/>
      <c r="F7" s="74"/>
    </row>
    <row r="8" spans="1:6" ht="15" customHeight="1">
      <c r="A8" s="109"/>
      <c r="B8" s="108"/>
      <c r="C8" s="89"/>
      <c r="D8" s="89"/>
      <c r="E8" s="73"/>
      <c r="F8" s="74"/>
    </row>
    <row r="9" spans="1:6" ht="11.25" customHeight="1">
      <c r="A9" s="109"/>
      <c r="B9" s="108"/>
      <c r="C9" s="89"/>
      <c r="D9" s="89"/>
      <c r="E9" s="75"/>
      <c r="F9" s="76"/>
    </row>
    <row r="10" spans="1:6" ht="0.75" customHeight="1" hidden="1">
      <c r="A10" s="109"/>
      <c r="B10" s="108"/>
      <c r="C10" s="89"/>
      <c r="D10" s="89"/>
      <c r="E10" s="64"/>
      <c r="F10" s="65"/>
    </row>
    <row r="11" spans="1:6" ht="15" customHeight="1" hidden="1">
      <c r="A11" s="109"/>
      <c r="B11" s="108"/>
      <c r="C11" s="89"/>
      <c r="D11" s="89"/>
      <c r="E11" s="64"/>
      <c r="F11" s="65"/>
    </row>
    <row r="12" spans="1:6" ht="12.75" customHeight="1" hidden="1">
      <c r="A12" s="109"/>
      <c r="B12" s="108"/>
      <c r="C12" s="89"/>
      <c r="D12" s="89"/>
      <c r="E12" s="64"/>
      <c r="F12" s="65"/>
    </row>
    <row r="13" spans="1:6" ht="18" customHeight="1" hidden="1">
      <c r="A13" s="109"/>
      <c r="B13" s="108"/>
      <c r="C13" s="89"/>
      <c r="D13" s="89"/>
      <c r="E13" s="64"/>
      <c r="F13" s="65"/>
    </row>
    <row r="14" spans="1:6" ht="15" customHeight="1">
      <c r="A14" s="109" t="s">
        <v>1</v>
      </c>
      <c r="B14" s="108" t="s">
        <v>2</v>
      </c>
      <c r="C14" s="89">
        <v>495</v>
      </c>
      <c r="D14" s="89"/>
      <c r="E14" s="71">
        <v>440</v>
      </c>
      <c r="F14" s="72"/>
    </row>
    <row r="15" spans="1:6" ht="15" customHeight="1">
      <c r="A15" s="109"/>
      <c r="B15" s="108"/>
      <c r="C15" s="89"/>
      <c r="D15" s="89"/>
      <c r="E15" s="73"/>
      <c r="F15" s="74"/>
    </row>
    <row r="16" spans="1:6" ht="15" customHeight="1">
      <c r="A16" s="109"/>
      <c r="B16" s="108"/>
      <c r="C16" s="89"/>
      <c r="D16" s="89"/>
      <c r="E16" s="73"/>
      <c r="F16" s="74"/>
    </row>
    <row r="17" spans="1:6" ht="9" customHeight="1">
      <c r="A17" s="109"/>
      <c r="B17" s="108"/>
      <c r="C17" s="89"/>
      <c r="D17" s="89"/>
      <c r="E17" s="75"/>
      <c r="F17" s="76"/>
    </row>
    <row r="18" spans="1:6" ht="7.5" customHeight="1" hidden="1">
      <c r="A18" s="109"/>
      <c r="B18" s="108"/>
      <c r="C18" s="89"/>
      <c r="D18" s="89"/>
      <c r="E18" s="64"/>
      <c r="F18" s="65"/>
    </row>
    <row r="19" spans="1:6" ht="15" customHeight="1" hidden="1">
      <c r="A19" s="109"/>
      <c r="B19" s="108"/>
      <c r="C19" s="89"/>
      <c r="D19" s="89"/>
      <c r="E19" s="64"/>
      <c r="F19" s="65"/>
    </row>
    <row r="20" spans="1:6" ht="15" customHeight="1" hidden="1">
      <c r="A20" s="109"/>
      <c r="B20" s="108"/>
      <c r="C20" s="89"/>
      <c r="D20" s="89"/>
      <c r="E20" s="64"/>
      <c r="F20" s="65"/>
    </row>
    <row r="21" spans="1:6" ht="15" customHeight="1">
      <c r="A21" s="106" t="s">
        <v>94</v>
      </c>
      <c r="B21" s="107" t="s">
        <v>3</v>
      </c>
      <c r="C21" s="89">
        <v>550</v>
      </c>
      <c r="D21" s="89"/>
      <c r="E21" s="71">
        <v>495</v>
      </c>
      <c r="F21" s="72"/>
    </row>
    <row r="22" spans="1:6" ht="15" customHeight="1">
      <c r="A22" s="106"/>
      <c r="B22" s="107"/>
      <c r="C22" s="89"/>
      <c r="D22" s="89"/>
      <c r="E22" s="73"/>
      <c r="F22" s="74"/>
    </row>
    <row r="23" spans="1:6" ht="15" customHeight="1">
      <c r="A23" s="106"/>
      <c r="B23" s="107"/>
      <c r="C23" s="89"/>
      <c r="D23" s="89"/>
      <c r="E23" s="73"/>
      <c r="F23" s="74"/>
    </row>
    <row r="24" spans="1:6" ht="10.5" customHeight="1">
      <c r="A24" s="106"/>
      <c r="B24" s="107"/>
      <c r="C24" s="89"/>
      <c r="D24" s="89"/>
      <c r="E24" s="75"/>
      <c r="F24" s="76"/>
    </row>
    <row r="25" spans="1:6" ht="13.5" customHeight="1" hidden="1">
      <c r="A25" s="106"/>
      <c r="B25" s="107"/>
      <c r="C25" s="89"/>
      <c r="D25" s="89"/>
      <c r="E25" s="64"/>
      <c r="F25" s="65"/>
    </row>
    <row r="26" spans="1:6" ht="18.75" customHeight="1" hidden="1">
      <c r="A26" s="106"/>
      <c r="B26" s="107"/>
      <c r="C26" s="89"/>
      <c r="D26" s="89"/>
      <c r="E26" s="64"/>
      <c r="F26" s="65"/>
    </row>
    <row r="27" spans="1:6" ht="18.75" customHeight="1" hidden="1">
      <c r="A27" s="106"/>
      <c r="B27" s="107"/>
      <c r="C27" s="89"/>
      <c r="D27" s="89"/>
      <c r="E27" s="64"/>
      <c r="F27" s="65"/>
    </row>
    <row r="28" spans="1:6" ht="18.75" customHeight="1" hidden="1">
      <c r="A28" s="106"/>
      <c r="B28" s="107"/>
      <c r="C28" s="89"/>
      <c r="D28" s="89"/>
      <c r="E28" s="64"/>
      <c r="F28" s="65"/>
    </row>
    <row r="29" spans="1:6" ht="15" customHeight="1">
      <c r="A29" s="106" t="s">
        <v>95</v>
      </c>
      <c r="B29" s="107" t="s">
        <v>4</v>
      </c>
      <c r="C29" s="89">
        <v>460</v>
      </c>
      <c r="D29" s="89"/>
      <c r="E29" s="71">
        <v>415</v>
      </c>
      <c r="F29" s="72"/>
    </row>
    <row r="30" spans="1:6" ht="15" customHeight="1">
      <c r="A30" s="106"/>
      <c r="B30" s="107"/>
      <c r="C30" s="89"/>
      <c r="D30" s="89"/>
      <c r="E30" s="73"/>
      <c r="F30" s="74"/>
    </row>
    <row r="31" spans="1:6" ht="15" customHeight="1">
      <c r="A31" s="106"/>
      <c r="B31" s="107"/>
      <c r="C31" s="89"/>
      <c r="D31" s="89"/>
      <c r="E31" s="73"/>
      <c r="F31" s="74"/>
    </row>
    <row r="32" spans="1:6" ht="7.5" customHeight="1">
      <c r="A32" s="106"/>
      <c r="B32" s="107"/>
      <c r="C32" s="89"/>
      <c r="D32" s="89"/>
      <c r="E32" s="75"/>
      <c r="F32" s="76"/>
    </row>
    <row r="33" spans="1:6" ht="12.75" customHeight="1" hidden="1">
      <c r="A33" s="106"/>
      <c r="B33" s="107"/>
      <c r="C33" s="89"/>
      <c r="D33" s="89"/>
      <c r="E33" s="64"/>
      <c r="F33" s="65"/>
    </row>
    <row r="34" spans="1:6" ht="15" customHeight="1" hidden="1">
      <c r="A34" s="106"/>
      <c r="B34" s="107"/>
      <c r="C34" s="89"/>
      <c r="D34" s="89"/>
      <c r="E34" s="64"/>
      <c r="F34" s="65"/>
    </row>
    <row r="35" spans="1:6" ht="15" customHeight="1">
      <c r="A35" s="106" t="s">
        <v>96</v>
      </c>
      <c r="B35" s="107" t="s">
        <v>5</v>
      </c>
      <c r="C35" s="89">
        <v>460</v>
      </c>
      <c r="D35" s="89"/>
      <c r="E35" s="71">
        <v>415</v>
      </c>
      <c r="F35" s="72"/>
    </row>
    <row r="36" spans="1:6" ht="15" customHeight="1">
      <c r="A36" s="106"/>
      <c r="B36" s="107"/>
      <c r="C36" s="89"/>
      <c r="D36" s="89"/>
      <c r="E36" s="73"/>
      <c r="F36" s="74"/>
    </row>
    <row r="37" spans="1:6" ht="15" customHeight="1">
      <c r="A37" s="106"/>
      <c r="B37" s="107"/>
      <c r="C37" s="89"/>
      <c r="D37" s="89"/>
      <c r="E37" s="73"/>
      <c r="F37" s="74"/>
    </row>
    <row r="38" spans="1:6" ht="12.75" customHeight="1">
      <c r="A38" s="106"/>
      <c r="B38" s="107"/>
      <c r="C38" s="89"/>
      <c r="D38" s="89"/>
      <c r="E38" s="73"/>
      <c r="F38" s="74"/>
    </row>
    <row r="39" spans="1:6" ht="15" customHeight="1" hidden="1">
      <c r="A39" s="106"/>
      <c r="B39" s="107"/>
      <c r="C39" s="89"/>
      <c r="D39" s="89"/>
      <c r="E39" s="73"/>
      <c r="F39" s="74"/>
    </row>
    <row r="40" spans="1:6" ht="15" customHeight="1">
      <c r="A40" s="106"/>
      <c r="B40" s="107"/>
      <c r="C40" s="89"/>
      <c r="D40" s="89"/>
      <c r="E40" s="75"/>
      <c r="F40" s="76"/>
    </row>
    <row r="41" spans="1:6" ht="15" customHeight="1">
      <c r="A41" s="106" t="s">
        <v>97</v>
      </c>
      <c r="B41" s="107" t="s">
        <v>6</v>
      </c>
      <c r="C41" s="90">
        <v>675</v>
      </c>
      <c r="D41" s="91"/>
      <c r="E41" s="71">
        <v>630</v>
      </c>
      <c r="F41" s="72"/>
    </row>
    <row r="42" spans="1:6" ht="15" customHeight="1">
      <c r="A42" s="106"/>
      <c r="B42" s="107"/>
      <c r="C42" s="92"/>
      <c r="D42" s="93"/>
      <c r="E42" s="73"/>
      <c r="F42" s="74"/>
    </row>
    <row r="43" spans="1:6" ht="15" customHeight="1">
      <c r="A43" s="106"/>
      <c r="B43" s="107"/>
      <c r="C43" s="92"/>
      <c r="D43" s="93"/>
      <c r="E43" s="73"/>
      <c r="F43" s="74"/>
    </row>
    <row r="44" spans="1:6" ht="6.75" customHeight="1">
      <c r="A44" s="106"/>
      <c r="B44" s="107"/>
      <c r="C44" s="92"/>
      <c r="D44" s="93"/>
      <c r="E44" s="75"/>
      <c r="F44" s="76"/>
    </row>
    <row r="45" spans="1:6" ht="14.25" customHeight="1" hidden="1">
      <c r="A45" s="106"/>
      <c r="B45" s="107"/>
      <c r="C45" s="92"/>
      <c r="D45" s="93"/>
      <c r="E45" s="64"/>
      <c r="F45" s="65"/>
    </row>
    <row r="46" spans="1:6" ht="15" customHeight="1" hidden="1">
      <c r="A46" s="106"/>
      <c r="B46" s="107"/>
      <c r="C46" s="92"/>
      <c r="D46" s="93"/>
      <c r="E46" s="64"/>
      <c r="F46" s="65"/>
    </row>
    <row r="47" spans="1:6" ht="6" customHeight="1" hidden="1">
      <c r="A47" s="106"/>
      <c r="B47" s="107"/>
      <c r="C47" s="92"/>
      <c r="D47" s="93"/>
      <c r="E47" s="64"/>
      <c r="F47" s="65"/>
    </row>
    <row r="48" spans="1:6" ht="18.75" customHeight="1" hidden="1">
      <c r="A48" s="106"/>
      <c r="B48" s="107"/>
      <c r="C48" s="92"/>
      <c r="D48" s="93"/>
      <c r="E48" s="64"/>
      <c r="F48" s="65"/>
    </row>
    <row r="49" spans="1:6" ht="18.75" customHeight="1" hidden="1">
      <c r="A49" s="106"/>
      <c r="B49" s="107"/>
      <c r="C49" s="94"/>
      <c r="D49" s="95"/>
      <c r="E49" s="64"/>
      <c r="F49" s="65"/>
    </row>
    <row r="50" spans="1:6" ht="15" customHeight="1">
      <c r="A50" s="106" t="s">
        <v>98</v>
      </c>
      <c r="B50" s="107" t="s">
        <v>7</v>
      </c>
      <c r="C50" s="89">
        <v>615</v>
      </c>
      <c r="D50" s="89"/>
      <c r="E50" s="71">
        <v>575</v>
      </c>
      <c r="F50" s="72"/>
    </row>
    <row r="51" spans="1:6" ht="15" customHeight="1">
      <c r="A51" s="106"/>
      <c r="B51" s="107"/>
      <c r="C51" s="89"/>
      <c r="D51" s="89"/>
      <c r="E51" s="73"/>
      <c r="F51" s="74"/>
    </row>
    <row r="52" spans="1:6" ht="15" customHeight="1">
      <c r="A52" s="106"/>
      <c r="B52" s="107"/>
      <c r="C52" s="89"/>
      <c r="D52" s="89"/>
      <c r="E52" s="73"/>
      <c r="F52" s="74"/>
    </row>
    <row r="53" spans="1:6" ht="6.75" customHeight="1">
      <c r="A53" s="106"/>
      <c r="B53" s="107"/>
      <c r="C53" s="89"/>
      <c r="D53" s="89"/>
      <c r="E53" s="75"/>
      <c r="F53" s="76"/>
    </row>
    <row r="54" spans="1:6" ht="0.75" customHeight="1" hidden="1">
      <c r="A54" s="106"/>
      <c r="B54" s="107"/>
      <c r="C54" s="89"/>
      <c r="D54" s="89"/>
      <c r="E54" s="64"/>
      <c r="F54" s="65"/>
    </row>
    <row r="55" spans="1:6" ht="3.75" customHeight="1" hidden="1">
      <c r="A55" s="106"/>
      <c r="B55" s="107"/>
      <c r="C55" s="89"/>
      <c r="D55" s="89"/>
      <c r="E55" s="64"/>
      <c r="F55" s="65"/>
    </row>
    <row r="56" spans="1:6" ht="18.75" customHeight="1" hidden="1">
      <c r="A56" s="106"/>
      <c r="B56" s="107"/>
      <c r="C56" s="89"/>
      <c r="D56" s="89"/>
      <c r="E56" s="64"/>
      <c r="F56" s="65"/>
    </row>
    <row r="57" spans="1:6" ht="18.75" customHeight="1" hidden="1">
      <c r="A57" s="106"/>
      <c r="B57" s="107"/>
      <c r="C57" s="89"/>
      <c r="D57" s="89"/>
      <c r="E57" s="64"/>
      <c r="F57" s="65"/>
    </row>
    <row r="58" spans="1:6" ht="15" customHeight="1">
      <c r="A58" s="106" t="s">
        <v>99</v>
      </c>
      <c r="B58" s="107" t="s">
        <v>8</v>
      </c>
      <c r="C58" s="89">
        <v>520</v>
      </c>
      <c r="D58" s="89"/>
      <c r="E58" s="71">
        <v>475</v>
      </c>
      <c r="F58" s="72"/>
    </row>
    <row r="59" spans="1:6" ht="15" customHeight="1">
      <c r="A59" s="106"/>
      <c r="B59" s="107"/>
      <c r="C59" s="89"/>
      <c r="D59" s="89"/>
      <c r="E59" s="73"/>
      <c r="F59" s="74"/>
    </row>
    <row r="60" spans="1:6" ht="15" customHeight="1">
      <c r="A60" s="106"/>
      <c r="B60" s="107"/>
      <c r="C60" s="89"/>
      <c r="D60" s="89"/>
      <c r="E60" s="73"/>
      <c r="F60" s="74"/>
    </row>
    <row r="61" spans="1:6" ht="8.25" customHeight="1">
      <c r="A61" s="106"/>
      <c r="B61" s="107"/>
      <c r="C61" s="89"/>
      <c r="D61" s="89"/>
      <c r="E61" s="75"/>
      <c r="F61" s="76"/>
    </row>
    <row r="62" spans="1:6" ht="12" customHeight="1" hidden="1">
      <c r="A62" s="106"/>
      <c r="B62" s="107"/>
      <c r="C62" s="89"/>
      <c r="D62" s="89"/>
      <c r="E62" s="64"/>
      <c r="F62" s="65"/>
    </row>
    <row r="63" spans="1:6" ht="18.75" customHeight="1" hidden="1">
      <c r="A63" s="106"/>
      <c r="B63" s="107"/>
      <c r="C63" s="89"/>
      <c r="D63" s="89"/>
      <c r="E63" s="64"/>
      <c r="F63" s="65"/>
    </row>
    <row r="64" spans="1:6" ht="15" customHeight="1">
      <c r="A64" s="106" t="s">
        <v>100</v>
      </c>
      <c r="B64" s="107" t="s">
        <v>9</v>
      </c>
      <c r="C64" s="89">
        <v>535</v>
      </c>
      <c r="D64" s="89"/>
      <c r="E64" s="71">
        <v>485</v>
      </c>
      <c r="F64" s="72"/>
    </row>
    <row r="65" spans="1:6" ht="15" customHeight="1">
      <c r="A65" s="106"/>
      <c r="B65" s="107"/>
      <c r="C65" s="89"/>
      <c r="D65" s="89"/>
      <c r="E65" s="73"/>
      <c r="F65" s="74"/>
    </row>
    <row r="66" spans="1:6" ht="6" customHeight="1">
      <c r="A66" s="106"/>
      <c r="B66" s="107"/>
      <c r="C66" s="89"/>
      <c r="D66" s="89"/>
      <c r="E66" s="75"/>
      <c r="F66" s="76"/>
    </row>
    <row r="67" spans="1:6" ht="18.75" customHeight="1" hidden="1">
      <c r="A67" s="106"/>
      <c r="B67" s="107"/>
      <c r="C67" s="89"/>
      <c r="D67" s="89"/>
      <c r="E67" s="64"/>
      <c r="F67" s="65"/>
    </row>
    <row r="68" spans="1:6" ht="18.75" customHeight="1" hidden="1">
      <c r="A68" s="106"/>
      <c r="B68" s="107"/>
      <c r="C68" s="89"/>
      <c r="D68" s="89"/>
      <c r="E68" s="64"/>
      <c r="F68" s="65"/>
    </row>
    <row r="69" spans="1:6" ht="18.75" customHeight="1" hidden="1">
      <c r="A69" s="106"/>
      <c r="B69" s="107"/>
      <c r="C69" s="89"/>
      <c r="D69" s="89"/>
      <c r="E69" s="64"/>
      <c r="F69" s="65"/>
    </row>
    <row r="70" spans="1:6" ht="18.75" customHeight="1" hidden="1">
      <c r="A70" s="106"/>
      <c r="B70" s="107"/>
      <c r="C70" s="89"/>
      <c r="D70" s="89"/>
      <c r="E70" s="64"/>
      <c r="F70" s="65"/>
    </row>
    <row r="71" spans="1:6" ht="15" customHeight="1">
      <c r="A71" s="106" t="s">
        <v>101</v>
      </c>
      <c r="B71" s="107" t="s">
        <v>10</v>
      </c>
      <c r="C71" s="89">
        <v>495</v>
      </c>
      <c r="D71" s="89"/>
      <c r="E71" s="71">
        <v>460</v>
      </c>
      <c r="F71" s="72"/>
    </row>
    <row r="72" spans="1:6" ht="15" customHeight="1">
      <c r="A72" s="106"/>
      <c r="B72" s="107"/>
      <c r="C72" s="89"/>
      <c r="D72" s="89"/>
      <c r="E72" s="73"/>
      <c r="F72" s="74"/>
    </row>
    <row r="73" spans="1:6" ht="15" customHeight="1">
      <c r="A73" s="106"/>
      <c r="B73" s="107"/>
      <c r="C73" s="89"/>
      <c r="D73" s="89"/>
      <c r="E73" s="73"/>
      <c r="F73" s="74"/>
    </row>
    <row r="74" spans="1:6" ht="9" customHeight="1">
      <c r="A74" s="106"/>
      <c r="B74" s="107"/>
      <c r="C74" s="89"/>
      <c r="D74" s="89"/>
      <c r="E74" s="75"/>
      <c r="F74" s="76"/>
    </row>
    <row r="75" spans="1:6" ht="15" customHeight="1" hidden="1">
      <c r="A75" s="106"/>
      <c r="B75" s="107"/>
      <c r="C75" s="89"/>
      <c r="D75" s="89"/>
      <c r="E75" s="64"/>
      <c r="F75" s="65"/>
    </row>
    <row r="76" spans="1:6" ht="3.75" customHeight="1" hidden="1">
      <c r="A76" s="106"/>
      <c r="B76" s="107"/>
      <c r="C76" s="89"/>
      <c r="D76" s="89"/>
      <c r="E76" s="64"/>
      <c r="F76" s="65"/>
    </row>
    <row r="77" spans="1:6" ht="15" customHeight="1">
      <c r="A77" s="106" t="s">
        <v>102</v>
      </c>
      <c r="B77" s="107" t="s">
        <v>11</v>
      </c>
      <c r="C77" s="89">
        <v>435</v>
      </c>
      <c r="D77" s="89"/>
      <c r="E77" s="71">
        <v>400</v>
      </c>
      <c r="F77" s="72"/>
    </row>
    <row r="78" spans="1:6" ht="15" customHeight="1">
      <c r="A78" s="106"/>
      <c r="B78" s="107"/>
      <c r="C78" s="89"/>
      <c r="D78" s="89"/>
      <c r="E78" s="73"/>
      <c r="F78" s="74"/>
    </row>
    <row r="79" spans="1:6" ht="15" customHeight="1">
      <c r="A79" s="106"/>
      <c r="B79" s="107"/>
      <c r="C79" s="89"/>
      <c r="D79" s="89"/>
      <c r="E79" s="73"/>
      <c r="F79" s="74"/>
    </row>
    <row r="80" spans="1:6" ht="10.5" customHeight="1">
      <c r="A80" s="106"/>
      <c r="B80" s="107"/>
      <c r="C80" s="89"/>
      <c r="D80" s="89"/>
      <c r="E80" s="75"/>
      <c r="F80" s="76"/>
    </row>
    <row r="81" spans="1:6" ht="15" customHeight="1" hidden="1">
      <c r="A81" s="106"/>
      <c r="B81" s="107"/>
      <c r="C81" s="89"/>
      <c r="D81" s="89"/>
      <c r="E81" s="64"/>
      <c r="F81" s="65"/>
    </row>
    <row r="82" spans="1:6" ht="15" customHeight="1">
      <c r="A82" s="106" t="s">
        <v>103</v>
      </c>
      <c r="B82" s="107" t="s">
        <v>12</v>
      </c>
      <c r="C82" s="89">
        <v>495</v>
      </c>
      <c r="D82" s="89"/>
      <c r="E82" s="71">
        <v>460</v>
      </c>
      <c r="F82" s="72"/>
    </row>
    <row r="83" spans="1:6" ht="15" customHeight="1">
      <c r="A83" s="106"/>
      <c r="B83" s="107"/>
      <c r="C83" s="89"/>
      <c r="D83" s="89"/>
      <c r="E83" s="73"/>
      <c r="F83" s="74"/>
    </row>
    <row r="84" spans="1:6" ht="15" customHeight="1">
      <c r="A84" s="106"/>
      <c r="B84" s="107"/>
      <c r="C84" s="89"/>
      <c r="D84" s="89"/>
      <c r="E84" s="73"/>
      <c r="F84" s="74"/>
    </row>
    <row r="85" spans="1:6" ht="9.75" customHeight="1">
      <c r="A85" s="106"/>
      <c r="B85" s="107"/>
      <c r="C85" s="89"/>
      <c r="D85" s="89"/>
      <c r="E85" s="75"/>
      <c r="F85" s="76"/>
    </row>
    <row r="86" spans="1:6" ht="15" customHeight="1" hidden="1">
      <c r="A86" s="106"/>
      <c r="B86" s="107"/>
      <c r="C86" s="89"/>
      <c r="D86" s="89"/>
      <c r="E86" s="64"/>
      <c r="F86" s="65"/>
    </row>
    <row r="87" spans="1:6" ht="15" customHeight="1" hidden="1">
      <c r="A87" s="106"/>
      <c r="B87" s="107"/>
      <c r="C87" s="89"/>
      <c r="D87" s="89"/>
      <c r="E87" s="64"/>
      <c r="F87" s="65"/>
    </row>
    <row r="88" spans="1:6" ht="15" customHeight="1">
      <c r="A88" s="106" t="s">
        <v>104</v>
      </c>
      <c r="B88" s="107" t="s">
        <v>13</v>
      </c>
      <c r="C88" s="89">
        <v>435</v>
      </c>
      <c r="D88" s="89"/>
      <c r="E88" s="71">
        <v>400</v>
      </c>
      <c r="F88" s="72"/>
    </row>
    <row r="89" spans="1:6" ht="15" customHeight="1">
      <c r="A89" s="106"/>
      <c r="B89" s="107"/>
      <c r="C89" s="89"/>
      <c r="D89" s="89"/>
      <c r="E89" s="73"/>
      <c r="F89" s="74"/>
    </row>
    <row r="90" spans="1:6" ht="15" customHeight="1">
      <c r="A90" s="106"/>
      <c r="B90" s="107"/>
      <c r="C90" s="89"/>
      <c r="D90" s="89"/>
      <c r="E90" s="73"/>
      <c r="F90" s="74"/>
    </row>
    <row r="91" spans="1:6" ht="6.75" customHeight="1">
      <c r="A91" s="106"/>
      <c r="B91" s="107"/>
      <c r="C91" s="89"/>
      <c r="D91" s="89"/>
      <c r="E91" s="75"/>
      <c r="F91" s="76"/>
    </row>
    <row r="92" spans="1:6" ht="18.75" hidden="1">
      <c r="A92" s="106"/>
      <c r="B92" s="107"/>
      <c r="C92" s="89"/>
      <c r="D92" s="89"/>
      <c r="E92" s="64"/>
      <c r="F92" s="65"/>
    </row>
    <row r="93" spans="1:6" ht="15" customHeight="1">
      <c r="A93" s="106" t="s">
        <v>105</v>
      </c>
      <c r="B93" s="107" t="s">
        <v>14</v>
      </c>
      <c r="C93" s="89">
        <v>495</v>
      </c>
      <c r="D93" s="89"/>
      <c r="E93" s="71">
        <v>460</v>
      </c>
      <c r="F93" s="72"/>
    </row>
    <row r="94" spans="1:6" ht="15" customHeight="1">
      <c r="A94" s="106"/>
      <c r="B94" s="107"/>
      <c r="C94" s="89"/>
      <c r="D94" s="89"/>
      <c r="E94" s="73"/>
      <c r="F94" s="74"/>
    </row>
    <row r="95" spans="1:6" ht="15" customHeight="1">
      <c r="A95" s="106"/>
      <c r="B95" s="107"/>
      <c r="C95" s="89"/>
      <c r="D95" s="89"/>
      <c r="E95" s="75"/>
      <c r="F95" s="76"/>
    </row>
    <row r="96" spans="1:6" ht="13.5" customHeight="1" hidden="1">
      <c r="A96" s="106"/>
      <c r="B96" s="107"/>
      <c r="C96" s="89"/>
      <c r="D96" s="89"/>
      <c r="E96" s="64"/>
      <c r="F96" s="65"/>
    </row>
    <row r="97" spans="1:6" ht="15" customHeight="1" hidden="1">
      <c r="A97" s="106"/>
      <c r="B97" s="107"/>
      <c r="C97" s="89"/>
      <c r="D97" s="89"/>
      <c r="E97" s="64"/>
      <c r="F97" s="65"/>
    </row>
    <row r="98" spans="1:6" ht="15" customHeight="1" hidden="1">
      <c r="A98" s="106"/>
      <c r="B98" s="107"/>
      <c r="C98" s="89"/>
      <c r="D98" s="89"/>
      <c r="E98" s="64"/>
      <c r="F98" s="65"/>
    </row>
    <row r="99" spans="1:6" ht="15" customHeight="1">
      <c r="A99" s="106" t="s">
        <v>15</v>
      </c>
      <c r="B99" s="107" t="s">
        <v>16</v>
      </c>
      <c r="C99" s="89">
        <v>435</v>
      </c>
      <c r="D99" s="89"/>
      <c r="E99" s="71">
        <v>400</v>
      </c>
      <c r="F99" s="72"/>
    </row>
    <row r="100" spans="1:6" ht="15" customHeight="1">
      <c r="A100" s="106"/>
      <c r="B100" s="107"/>
      <c r="C100" s="89"/>
      <c r="D100" s="89"/>
      <c r="E100" s="73"/>
      <c r="F100" s="74"/>
    </row>
    <row r="101" spans="1:6" ht="15" customHeight="1">
      <c r="A101" s="106"/>
      <c r="B101" s="107"/>
      <c r="C101" s="89"/>
      <c r="D101" s="89"/>
      <c r="E101" s="73"/>
      <c r="F101" s="74"/>
    </row>
    <row r="102" spans="1:6" ht="6.75" customHeight="1">
      <c r="A102" s="106"/>
      <c r="B102" s="107"/>
      <c r="C102" s="89"/>
      <c r="D102" s="89"/>
      <c r="E102" s="75"/>
      <c r="F102" s="76"/>
    </row>
    <row r="103" spans="1:6" ht="15" customHeight="1" hidden="1">
      <c r="A103" s="106"/>
      <c r="B103" s="107"/>
      <c r="C103" s="89"/>
      <c r="D103" s="89"/>
      <c r="E103" s="64"/>
      <c r="F103" s="65"/>
    </row>
    <row r="104" spans="1:6" ht="15" customHeight="1">
      <c r="A104" s="106" t="s">
        <v>106</v>
      </c>
      <c r="B104" s="107" t="s">
        <v>17</v>
      </c>
      <c r="C104" s="98">
        <v>579</v>
      </c>
      <c r="D104" s="89">
        <v>695</v>
      </c>
      <c r="E104" s="71">
        <v>550</v>
      </c>
      <c r="F104" s="77">
        <v>660</v>
      </c>
    </row>
    <row r="105" spans="1:6" ht="15" customHeight="1">
      <c r="A105" s="106"/>
      <c r="B105" s="107"/>
      <c r="C105" s="98"/>
      <c r="D105" s="89"/>
      <c r="E105" s="73"/>
      <c r="F105" s="121"/>
    </row>
    <row r="106" spans="1:6" ht="12.75" customHeight="1">
      <c r="A106" s="106"/>
      <c r="B106" s="107"/>
      <c r="C106" s="98"/>
      <c r="D106" s="89"/>
      <c r="E106" s="75"/>
      <c r="F106" s="78"/>
    </row>
    <row r="107" spans="1:6" ht="15" customHeight="1" hidden="1">
      <c r="A107" s="106"/>
      <c r="B107" s="107"/>
      <c r="C107" s="98"/>
      <c r="D107" s="89"/>
      <c r="E107" s="64"/>
      <c r="F107" s="65"/>
    </row>
    <row r="108" spans="1:6" ht="15" customHeight="1" hidden="1">
      <c r="A108" s="106"/>
      <c r="B108" s="107"/>
      <c r="C108" s="98"/>
      <c r="D108" s="89"/>
      <c r="E108" s="64"/>
      <c r="F108" s="65"/>
    </row>
    <row r="109" spans="1:6" ht="9.75" customHeight="1" hidden="1">
      <c r="A109" s="106"/>
      <c r="B109" s="107"/>
      <c r="C109" s="98"/>
      <c r="D109" s="89"/>
      <c r="E109" s="64"/>
      <c r="F109" s="65"/>
    </row>
    <row r="110" spans="1:6" ht="15" customHeight="1" hidden="1">
      <c r="A110" s="106"/>
      <c r="B110" s="107"/>
      <c r="C110" s="98"/>
      <c r="D110" s="24"/>
      <c r="E110" s="64"/>
      <c r="F110" s="65"/>
    </row>
    <row r="111" spans="1:6" ht="15" customHeight="1" hidden="1">
      <c r="A111" s="106"/>
      <c r="B111" s="107"/>
      <c r="C111" s="98"/>
      <c r="D111" s="24"/>
      <c r="E111" s="64"/>
      <c r="F111" s="65"/>
    </row>
    <row r="112" spans="1:6" ht="15" customHeight="1" hidden="1">
      <c r="A112" s="106"/>
      <c r="B112" s="107"/>
      <c r="C112" s="98"/>
      <c r="D112" s="24"/>
      <c r="E112" s="64"/>
      <c r="F112" s="65"/>
    </row>
    <row r="113" spans="1:6" ht="48" customHeight="1">
      <c r="A113" s="8" t="s">
        <v>107</v>
      </c>
      <c r="B113" s="10" t="s">
        <v>18</v>
      </c>
      <c r="C113" s="33">
        <v>525</v>
      </c>
      <c r="D113" s="27">
        <v>630</v>
      </c>
      <c r="E113" s="66">
        <v>500</v>
      </c>
      <c r="F113" s="67">
        <v>600</v>
      </c>
    </row>
    <row r="114" spans="1:6" ht="42.75" customHeight="1">
      <c r="A114" s="8" t="s">
        <v>108</v>
      </c>
      <c r="B114" s="10" t="s">
        <v>86</v>
      </c>
      <c r="C114" s="33">
        <v>167</v>
      </c>
      <c r="D114" s="27">
        <v>200</v>
      </c>
      <c r="E114" s="33">
        <v>167</v>
      </c>
      <c r="F114" s="68">
        <v>200</v>
      </c>
    </row>
    <row r="115" spans="1:6" ht="42" customHeight="1">
      <c r="A115" s="8" t="s">
        <v>109</v>
      </c>
      <c r="B115" s="10" t="s">
        <v>87</v>
      </c>
      <c r="C115" s="33">
        <v>108</v>
      </c>
      <c r="D115" s="27">
        <v>130</v>
      </c>
      <c r="E115" s="33">
        <v>108</v>
      </c>
      <c r="F115" s="68">
        <v>130</v>
      </c>
    </row>
    <row r="116" spans="1:6" ht="15" customHeight="1">
      <c r="A116" s="106" t="s">
        <v>110</v>
      </c>
      <c r="B116" s="107" t="s">
        <v>19</v>
      </c>
      <c r="C116" s="89">
        <v>510</v>
      </c>
      <c r="D116" s="89"/>
      <c r="E116" s="71">
        <v>575</v>
      </c>
      <c r="F116" s="72"/>
    </row>
    <row r="117" spans="1:6" ht="15" customHeight="1">
      <c r="A117" s="106"/>
      <c r="B117" s="107"/>
      <c r="C117" s="89"/>
      <c r="D117" s="89"/>
      <c r="E117" s="73"/>
      <c r="F117" s="74"/>
    </row>
    <row r="118" spans="1:6" ht="15" customHeight="1">
      <c r="A118" s="106"/>
      <c r="B118" s="107"/>
      <c r="C118" s="89"/>
      <c r="D118" s="89"/>
      <c r="E118" s="73"/>
      <c r="F118" s="74"/>
    </row>
    <row r="119" spans="1:6" ht="18" customHeight="1">
      <c r="A119" s="106"/>
      <c r="B119" s="107"/>
      <c r="C119" s="89"/>
      <c r="D119" s="89"/>
      <c r="E119" s="75"/>
      <c r="F119" s="76"/>
    </row>
    <row r="120" spans="1:6" ht="15" customHeight="1" hidden="1">
      <c r="A120" s="106"/>
      <c r="B120" s="107"/>
      <c r="C120" s="89"/>
      <c r="D120" s="89"/>
      <c r="E120" s="64"/>
      <c r="F120" s="65"/>
    </row>
    <row r="121" spans="1:6" ht="15" customHeight="1" hidden="1">
      <c r="A121" s="106"/>
      <c r="B121" s="107"/>
      <c r="C121" s="89"/>
      <c r="D121" s="89"/>
      <c r="E121" s="64"/>
      <c r="F121" s="65"/>
    </row>
    <row r="122" spans="1:6" ht="6" customHeight="1">
      <c r="A122" s="106" t="s">
        <v>111</v>
      </c>
      <c r="B122" s="107" t="s">
        <v>20</v>
      </c>
      <c r="C122" s="89">
        <v>450</v>
      </c>
      <c r="D122" s="89"/>
      <c r="E122" s="71">
        <v>420</v>
      </c>
      <c r="F122" s="72"/>
    </row>
    <row r="123" spans="1:6" ht="22.5" customHeight="1">
      <c r="A123" s="106"/>
      <c r="B123" s="107"/>
      <c r="C123" s="89"/>
      <c r="D123" s="89"/>
      <c r="E123" s="73"/>
      <c r="F123" s="74"/>
    </row>
    <row r="124" spans="1:6" ht="15" customHeight="1">
      <c r="A124" s="106"/>
      <c r="B124" s="107"/>
      <c r="C124" s="89"/>
      <c r="D124" s="89"/>
      <c r="E124" s="73"/>
      <c r="F124" s="74"/>
    </row>
    <row r="125" spans="1:6" ht="9.75" customHeight="1">
      <c r="A125" s="106"/>
      <c r="B125" s="107"/>
      <c r="C125" s="89"/>
      <c r="D125" s="89"/>
      <c r="E125" s="75"/>
      <c r="F125" s="76"/>
    </row>
    <row r="126" spans="1:6" ht="15" customHeight="1" hidden="1">
      <c r="A126" s="106"/>
      <c r="B126" s="107"/>
      <c r="C126" s="89"/>
      <c r="D126" s="89"/>
      <c r="E126" s="64"/>
      <c r="F126" s="65"/>
    </row>
    <row r="127" spans="1:6" ht="15" customHeight="1">
      <c r="A127" s="106" t="s">
        <v>112</v>
      </c>
      <c r="B127" s="107" t="s">
        <v>21</v>
      </c>
      <c r="C127" s="89">
        <v>560</v>
      </c>
      <c r="D127" s="89"/>
      <c r="E127" s="71">
        <v>520</v>
      </c>
      <c r="F127" s="72"/>
    </row>
    <row r="128" spans="1:6" ht="15" customHeight="1">
      <c r="A128" s="106"/>
      <c r="B128" s="107"/>
      <c r="C128" s="89"/>
      <c r="D128" s="89"/>
      <c r="E128" s="73"/>
      <c r="F128" s="74"/>
    </row>
    <row r="129" spans="1:6" ht="15" customHeight="1">
      <c r="A129" s="106"/>
      <c r="B129" s="107"/>
      <c r="C129" s="89"/>
      <c r="D129" s="89"/>
      <c r="E129" s="73"/>
      <c r="F129" s="74"/>
    </row>
    <row r="130" spans="1:6" ht="15" customHeight="1">
      <c r="A130" s="106"/>
      <c r="B130" s="107"/>
      <c r="C130" s="89"/>
      <c r="D130" s="89"/>
      <c r="E130" s="73"/>
      <c r="F130" s="74"/>
    </row>
    <row r="131" spans="1:6" ht="1.5" customHeight="1">
      <c r="A131" s="106"/>
      <c r="B131" s="107"/>
      <c r="C131" s="89"/>
      <c r="D131" s="89"/>
      <c r="E131" s="73"/>
      <c r="F131" s="74"/>
    </row>
    <row r="132" spans="1:6" ht="4.5" customHeight="1" hidden="1">
      <c r="A132" s="106"/>
      <c r="B132" s="107"/>
      <c r="C132" s="89"/>
      <c r="D132" s="89"/>
      <c r="E132" s="73"/>
      <c r="F132" s="74"/>
    </row>
    <row r="133" spans="1:6" ht="18.75" customHeight="1" hidden="1">
      <c r="A133" s="106"/>
      <c r="B133" s="107"/>
      <c r="C133" s="89"/>
      <c r="D133" s="89"/>
      <c r="E133" s="73"/>
      <c r="F133" s="74"/>
    </row>
    <row r="134" spans="1:6" ht="11.25" customHeight="1">
      <c r="A134" s="106"/>
      <c r="B134" s="107"/>
      <c r="C134" s="89"/>
      <c r="D134" s="89"/>
      <c r="E134" s="75"/>
      <c r="F134" s="76"/>
    </row>
    <row r="135" spans="1:6" ht="15" customHeight="1">
      <c r="A135" s="106" t="s">
        <v>113</v>
      </c>
      <c r="B135" s="107" t="s">
        <v>22</v>
      </c>
      <c r="C135" s="89">
        <v>500</v>
      </c>
      <c r="D135" s="89"/>
      <c r="E135" s="71">
        <v>460</v>
      </c>
      <c r="F135" s="72"/>
    </row>
    <row r="136" spans="1:6" ht="15" customHeight="1">
      <c r="A136" s="106"/>
      <c r="B136" s="107"/>
      <c r="C136" s="89"/>
      <c r="D136" s="89"/>
      <c r="E136" s="73"/>
      <c r="F136" s="74"/>
    </row>
    <row r="137" spans="1:6" ht="15" customHeight="1">
      <c r="A137" s="106"/>
      <c r="B137" s="107"/>
      <c r="C137" s="89"/>
      <c r="D137" s="89"/>
      <c r="E137" s="73"/>
      <c r="F137" s="74"/>
    </row>
    <row r="138" spans="1:6" ht="15" customHeight="1">
      <c r="A138" s="106"/>
      <c r="B138" s="107"/>
      <c r="C138" s="89"/>
      <c r="D138" s="89"/>
      <c r="E138" s="73"/>
      <c r="F138" s="74"/>
    </row>
    <row r="139" spans="1:6" ht="12" customHeight="1">
      <c r="A139" s="106"/>
      <c r="B139" s="107"/>
      <c r="C139" s="89"/>
      <c r="D139" s="89"/>
      <c r="E139" s="73"/>
      <c r="F139" s="74"/>
    </row>
    <row r="140" spans="1:6" ht="9" customHeight="1" hidden="1">
      <c r="A140" s="106"/>
      <c r="B140" s="107"/>
      <c r="C140" s="89"/>
      <c r="D140" s="89"/>
      <c r="E140" s="73"/>
      <c r="F140" s="74"/>
    </row>
    <row r="141" spans="1:6" ht="15.75" customHeight="1" hidden="1">
      <c r="A141" s="106"/>
      <c r="B141" s="107"/>
      <c r="C141" s="89"/>
      <c r="D141" s="89"/>
      <c r="E141" s="75"/>
      <c r="F141" s="76"/>
    </row>
    <row r="142" spans="1:6" ht="15.75" customHeight="1">
      <c r="A142" s="106" t="s">
        <v>114</v>
      </c>
      <c r="B142" s="107" t="s">
        <v>23</v>
      </c>
      <c r="C142" s="89">
        <v>590</v>
      </c>
      <c r="D142" s="89"/>
      <c r="E142" s="71">
        <v>545</v>
      </c>
      <c r="F142" s="72"/>
    </row>
    <row r="143" spans="1:6" ht="15" customHeight="1">
      <c r="A143" s="106"/>
      <c r="B143" s="107"/>
      <c r="C143" s="89"/>
      <c r="D143" s="89"/>
      <c r="E143" s="73"/>
      <c r="F143" s="74"/>
    </row>
    <row r="144" spans="1:6" ht="15" customHeight="1">
      <c r="A144" s="106"/>
      <c r="B144" s="107"/>
      <c r="C144" s="89"/>
      <c r="D144" s="89"/>
      <c r="E144" s="73"/>
      <c r="F144" s="74"/>
    </row>
    <row r="145" spans="1:6" ht="10.5" customHeight="1">
      <c r="A145" s="106"/>
      <c r="B145" s="107"/>
      <c r="C145" s="89"/>
      <c r="D145" s="89"/>
      <c r="E145" s="75"/>
      <c r="F145" s="76"/>
    </row>
    <row r="146" spans="1:6" ht="15" customHeight="1" hidden="1">
      <c r="A146" s="106"/>
      <c r="B146" s="107"/>
      <c r="C146" s="89"/>
      <c r="D146" s="89"/>
      <c r="E146" s="64"/>
      <c r="F146" s="65"/>
    </row>
    <row r="147" spans="1:6" ht="15" customHeight="1" hidden="1">
      <c r="A147" s="106"/>
      <c r="B147" s="107"/>
      <c r="C147" s="89"/>
      <c r="D147" s="89"/>
      <c r="E147" s="64"/>
      <c r="F147" s="65"/>
    </row>
    <row r="148" spans="1:6" ht="15" customHeight="1">
      <c r="A148" s="106" t="s">
        <v>115</v>
      </c>
      <c r="B148" s="107" t="s">
        <v>24</v>
      </c>
      <c r="C148" s="89">
        <v>530</v>
      </c>
      <c r="D148" s="89"/>
      <c r="E148" s="71">
        <v>490</v>
      </c>
      <c r="F148" s="72"/>
    </row>
    <row r="149" spans="1:6" ht="15" customHeight="1">
      <c r="A149" s="106"/>
      <c r="B149" s="107"/>
      <c r="C149" s="89"/>
      <c r="D149" s="89"/>
      <c r="E149" s="73"/>
      <c r="F149" s="74"/>
    </row>
    <row r="150" spans="1:6" ht="15" customHeight="1">
      <c r="A150" s="106"/>
      <c r="B150" s="107"/>
      <c r="C150" s="89"/>
      <c r="D150" s="89"/>
      <c r="E150" s="73"/>
      <c r="F150" s="74"/>
    </row>
    <row r="151" spans="1:6" ht="15" customHeight="1">
      <c r="A151" s="106"/>
      <c r="B151" s="107"/>
      <c r="C151" s="89"/>
      <c r="D151" s="89"/>
      <c r="E151" s="75"/>
      <c r="F151" s="76"/>
    </row>
    <row r="152" spans="1:6" ht="15" customHeight="1" hidden="1">
      <c r="A152" s="106"/>
      <c r="B152" s="107"/>
      <c r="C152" s="89"/>
      <c r="D152" s="89"/>
      <c r="E152" s="64"/>
      <c r="F152" s="65"/>
    </row>
    <row r="153" spans="1:6" ht="15" customHeight="1">
      <c r="A153" s="106" t="s">
        <v>116</v>
      </c>
      <c r="B153" s="110" t="s">
        <v>25</v>
      </c>
      <c r="C153" s="96">
        <v>560</v>
      </c>
      <c r="D153" s="91"/>
      <c r="E153" s="71">
        <v>520</v>
      </c>
      <c r="F153" s="72"/>
    </row>
    <row r="154" spans="1:6" ht="15" customHeight="1">
      <c r="A154" s="106"/>
      <c r="B154" s="110"/>
      <c r="C154" s="97"/>
      <c r="D154" s="93"/>
      <c r="E154" s="73"/>
      <c r="F154" s="74"/>
    </row>
    <row r="155" spans="1:6" ht="15" customHeight="1">
      <c r="A155" s="106"/>
      <c r="B155" s="110"/>
      <c r="C155" s="97"/>
      <c r="D155" s="93"/>
      <c r="E155" s="73"/>
      <c r="F155" s="74"/>
    </row>
    <row r="156" spans="1:6" ht="9.75" customHeight="1">
      <c r="A156" s="106"/>
      <c r="B156" s="110"/>
      <c r="C156" s="97"/>
      <c r="D156" s="93"/>
      <c r="E156" s="75"/>
      <c r="F156" s="76"/>
    </row>
    <row r="157" spans="1:6" ht="14.25" customHeight="1" hidden="1">
      <c r="A157" s="106"/>
      <c r="B157" s="110"/>
      <c r="C157" s="97"/>
      <c r="D157" s="93"/>
      <c r="E157" s="64"/>
      <c r="F157" s="65"/>
    </row>
    <row r="158" spans="1:6" ht="18.75" customHeight="1" hidden="1">
      <c r="A158" s="106"/>
      <c r="B158" s="110"/>
      <c r="C158" s="97"/>
      <c r="D158" s="93"/>
      <c r="E158" s="64"/>
      <c r="F158" s="65"/>
    </row>
    <row r="159" spans="1:6" ht="18.75" customHeight="1" hidden="1">
      <c r="A159" s="106"/>
      <c r="B159" s="110"/>
      <c r="C159" s="97"/>
      <c r="D159" s="93"/>
      <c r="E159" s="64"/>
      <c r="F159" s="65"/>
    </row>
    <row r="160" spans="1:6" ht="18.75" customHeight="1" hidden="1">
      <c r="A160" s="106"/>
      <c r="B160" s="110"/>
      <c r="C160" s="97"/>
      <c r="D160" s="93"/>
      <c r="E160" s="64"/>
      <c r="F160" s="65"/>
    </row>
    <row r="161" spans="1:6" ht="15" customHeight="1">
      <c r="A161" s="106" t="s">
        <v>117</v>
      </c>
      <c r="B161" s="107" t="s">
        <v>26</v>
      </c>
      <c r="C161" s="89">
        <v>500</v>
      </c>
      <c r="D161" s="89"/>
      <c r="E161" s="71">
        <v>460</v>
      </c>
      <c r="F161" s="72"/>
    </row>
    <row r="162" spans="1:6" ht="15" customHeight="1">
      <c r="A162" s="106"/>
      <c r="B162" s="107"/>
      <c r="C162" s="89"/>
      <c r="D162" s="89"/>
      <c r="E162" s="73"/>
      <c r="F162" s="74"/>
    </row>
    <row r="163" spans="1:6" ht="15" customHeight="1">
      <c r="A163" s="106"/>
      <c r="B163" s="107"/>
      <c r="C163" s="89"/>
      <c r="D163" s="89"/>
      <c r="E163" s="73"/>
      <c r="F163" s="74"/>
    </row>
    <row r="164" spans="1:6" ht="10.5" customHeight="1">
      <c r="A164" s="106"/>
      <c r="B164" s="107"/>
      <c r="C164" s="89"/>
      <c r="D164" s="89"/>
      <c r="E164" s="75"/>
      <c r="F164" s="76"/>
    </row>
    <row r="165" spans="1:6" ht="15" customHeight="1" hidden="1">
      <c r="A165" s="106"/>
      <c r="B165" s="107"/>
      <c r="C165" s="89"/>
      <c r="D165" s="89"/>
      <c r="E165" s="64"/>
      <c r="F165" s="65"/>
    </row>
    <row r="166" spans="1:6" ht="0.75" customHeight="1" hidden="1">
      <c r="A166" s="106"/>
      <c r="B166" s="107"/>
      <c r="C166" s="89"/>
      <c r="D166" s="89"/>
      <c r="E166" s="64"/>
      <c r="F166" s="65"/>
    </row>
    <row r="167" spans="1:6" ht="18.75" customHeight="1" hidden="1">
      <c r="A167" s="106"/>
      <c r="B167" s="107"/>
      <c r="C167" s="89"/>
      <c r="D167" s="89"/>
      <c r="E167" s="64"/>
      <c r="F167" s="65"/>
    </row>
    <row r="168" spans="1:6" ht="15" customHeight="1">
      <c r="A168" s="106" t="s">
        <v>118</v>
      </c>
      <c r="B168" s="107" t="s">
        <v>27</v>
      </c>
      <c r="C168" s="89">
        <v>570</v>
      </c>
      <c r="D168" s="89"/>
      <c r="E168" s="71">
        <v>515</v>
      </c>
      <c r="F168" s="72"/>
    </row>
    <row r="169" spans="1:6" ht="15" customHeight="1">
      <c r="A169" s="106"/>
      <c r="B169" s="107"/>
      <c r="C169" s="89"/>
      <c r="D169" s="89"/>
      <c r="E169" s="73"/>
      <c r="F169" s="74"/>
    </row>
    <row r="170" spans="1:6" ht="15" customHeight="1">
      <c r="A170" s="106"/>
      <c r="B170" s="107"/>
      <c r="C170" s="89"/>
      <c r="D170" s="89"/>
      <c r="E170" s="73"/>
      <c r="F170" s="74"/>
    </row>
    <row r="171" spans="1:6" ht="15" customHeight="1">
      <c r="A171" s="106"/>
      <c r="B171" s="107"/>
      <c r="C171" s="89"/>
      <c r="D171" s="89"/>
      <c r="E171" s="73"/>
      <c r="F171" s="74"/>
    </row>
    <row r="172" spans="1:6" ht="15" customHeight="1">
      <c r="A172" s="106"/>
      <c r="B172" s="107"/>
      <c r="C172" s="89"/>
      <c r="D172" s="89"/>
      <c r="E172" s="73"/>
      <c r="F172" s="74"/>
    </row>
    <row r="173" spans="1:6" ht="0.75" customHeight="1">
      <c r="A173" s="106"/>
      <c r="B173" s="107"/>
      <c r="C173" s="89"/>
      <c r="D173" s="89"/>
      <c r="E173" s="73"/>
      <c r="F173" s="74"/>
    </row>
    <row r="174" spans="1:6" ht="4.5" customHeight="1">
      <c r="A174" s="106"/>
      <c r="B174" s="107"/>
      <c r="C174" s="89"/>
      <c r="D174" s="89"/>
      <c r="E174" s="75"/>
      <c r="F174" s="76"/>
    </row>
    <row r="175" spans="1:6" ht="15" customHeight="1" hidden="1">
      <c r="A175" s="106"/>
      <c r="B175" s="107"/>
      <c r="C175" s="89"/>
      <c r="D175" s="89"/>
      <c r="E175" s="64"/>
      <c r="F175" s="65"/>
    </row>
    <row r="176" spans="1:6" ht="15" customHeight="1">
      <c r="A176" s="106" t="s">
        <v>119</v>
      </c>
      <c r="B176" s="107" t="s">
        <v>28</v>
      </c>
      <c r="C176" s="89">
        <v>505</v>
      </c>
      <c r="D176" s="89"/>
      <c r="E176" s="71">
        <v>460</v>
      </c>
      <c r="F176" s="72"/>
    </row>
    <row r="177" spans="1:6" ht="15" customHeight="1">
      <c r="A177" s="106"/>
      <c r="B177" s="107"/>
      <c r="C177" s="89"/>
      <c r="D177" s="89"/>
      <c r="E177" s="73"/>
      <c r="F177" s="74"/>
    </row>
    <row r="178" spans="1:6" ht="15" customHeight="1">
      <c r="A178" s="106"/>
      <c r="B178" s="107"/>
      <c r="C178" s="89"/>
      <c r="D178" s="89"/>
      <c r="E178" s="73"/>
      <c r="F178" s="74"/>
    </row>
    <row r="179" spans="1:6" ht="15" customHeight="1">
      <c r="A179" s="106"/>
      <c r="B179" s="107"/>
      <c r="C179" s="89"/>
      <c r="D179" s="89"/>
      <c r="E179" s="73"/>
      <c r="F179" s="74"/>
    </row>
    <row r="180" spans="1:6" ht="13.5" customHeight="1">
      <c r="A180" s="106"/>
      <c r="B180" s="107"/>
      <c r="C180" s="89"/>
      <c r="D180" s="89"/>
      <c r="E180" s="75"/>
      <c r="F180" s="76"/>
    </row>
    <row r="181" spans="1:6" ht="0.75" customHeight="1" hidden="1">
      <c r="A181" s="106"/>
      <c r="B181" s="107"/>
      <c r="C181" s="89"/>
      <c r="D181" s="89"/>
      <c r="E181" s="64"/>
      <c r="F181" s="65"/>
    </row>
    <row r="182" spans="1:6" ht="15" customHeight="1" hidden="1">
      <c r="A182" s="106"/>
      <c r="B182" s="107"/>
      <c r="C182" s="89"/>
      <c r="D182" s="89"/>
      <c r="E182" s="64"/>
      <c r="F182" s="65"/>
    </row>
    <row r="183" spans="1:6" ht="15" customHeight="1">
      <c r="A183" s="106" t="s">
        <v>120</v>
      </c>
      <c r="B183" s="107" t="s">
        <v>29</v>
      </c>
      <c r="C183" s="89">
        <v>555</v>
      </c>
      <c r="D183" s="89"/>
      <c r="E183" s="71">
        <v>500</v>
      </c>
      <c r="F183" s="72"/>
    </row>
    <row r="184" spans="1:6" ht="15" customHeight="1">
      <c r="A184" s="106"/>
      <c r="B184" s="107"/>
      <c r="C184" s="89"/>
      <c r="D184" s="89"/>
      <c r="E184" s="73"/>
      <c r="F184" s="74"/>
    </row>
    <row r="185" spans="1:6" ht="15" customHeight="1">
      <c r="A185" s="106"/>
      <c r="B185" s="107"/>
      <c r="C185" s="89"/>
      <c r="D185" s="89"/>
      <c r="E185" s="73"/>
      <c r="F185" s="74"/>
    </row>
    <row r="186" spans="1:6" ht="9.75" customHeight="1">
      <c r="A186" s="106"/>
      <c r="B186" s="107"/>
      <c r="C186" s="89"/>
      <c r="D186" s="89"/>
      <c r="E186" s="75"/>
      <c r="F186" s="76"/>
    </row>
    <row r="187" spans="1:6" ht="10.5" customHeight="1" hidden="1">
      <c r="A187" s="106"/>
      <c r="B187" s="107"/>
      <c r="C187" s="89"/>
      <c r="D187" s="89"/>
      <c r="E187" s="64"/>
      <c r="F187" s="65"/>
    </row>
    <row r="188" spans="1:6" ht="18.75" customHeight="1" hidden="1">
      <c r="A188" s="106"/>
      <c r="B188" s="107"/>
      <c r="C188" s="89"/>
      <c r="D188" s="89"/>
      <c r="E188" s="64"/>
      <c r="F188" s="65"/>
    </row>
    <row r="189" spans="1:6" ht="18.75" customHeight="1" hidden="1">
      <c r="A189" s="106"/>
      <c r="B189" s="107"/>
      <c r="C189" s="89"/>
      <c r="D189" s="89"/>
      <c r="E189" s="64"/>
      <c r="F189" s="65"/>
    </row>
    <row r="190" spans="1:6" ht="18.75" customHeight="1" hidden="1">
      <c r="A190" s="106"/>
      <c r="B190" s="107"/>
      <c r="C190" s="89"/>
      <c r="D190" s="89"/>
      <c r="E190" s="64"/>
      <c r="F190" s="65"/>
    </row>
    <row r="191" spans="1:6" ht="15" customHeight="1">
      <c r="A191" s="106" t="s">
        <v>121</v>
      </c>
      <c r="B191" s="107" t="s">
        <v>30</v>
      </c>
      <c r="C191" s="89">
        <v>495</v>
      </c>
      <c r="D191" s="89"/>
      <c r="E191" s="71">
        <v>445</v>
      </c>
      <c r="F191" s="72"/>
    </row>
    <row r="192" spans="1:6" ht="15" customHeight="1">
      <c r="A192" s="106"/>
      <c r="B192" s="107"/>
      <c r="C192" s="89"/>
      <c r="D192" s="89"/>
      <c r="E192" s="73"/>
      <c r="F192" s="74"/>
    </row>
    <row r="193" spans="1:6" ht="15" customHeight="1">
      <c r="A193" s="106"/>
      <c r="B193" s="107"/>
      <c r="C193" s="89"/>
      <c r="D193" s="89"/>
      <c r="E193" s="73"/>
      <c r="F193" s="74"/>
    </row>
    <row r="194" spans="1:6" ht="12.75" customHeight="1">
      <c r="A194" s="106"/>
      <c r="B194" s="107"/>
      <c r="C194" s="89"/>
      <c r="D194" s="89"/>
      <c r="E194" s="75"/>
      <c r="F194" s="76"/>
    </row>
    <row r="195" spans="1:6" ht="12" customHeight="1" hidden="1">
      <c r="A195" s="106"/>
      <c r="B195" s="107"/>
      <c r="C195" s="89"/>
      <c r="D195" s="89"/>
      <c r="E195" s="64"/>
      <c r="F195" s="65"/>
    </row>
    <row r="196" spans="1:6" ht="15" customHeight="1" hidden="1">
      <c r="A196" s="106"/>
      <c r="B196" s="107"/>
      <c r="C196" s="89"/>
      <c r="D196" s="89"/>
      <c r="E196" s="64"/>
      <c r="F196" s="65"/>
    </row>
    <row r="197" spans="1:6" ht="15" customHeight="1" hidden="1">
      <c r="A197" s="106"/>
      <c r="B197" s="107"/>
      <c r="C197" s="89"/>
      <c r="D197" s="89"/>
      <c r="E197" s="64"/>
      <c r="F197" s="65"/>
    </row>
    <row r="198" spans="1:6" ht="15" customHeight="1">
      <c r="A198" s="106" t="s">
        <v>122</v>
      </c>
      <c r="B198" s="107" t="s">
        <v>31</v>
      </c>
      <c r="C198" s="89">
        <v>480</v>
      </c>
      <c r="D198" s="89"/>
      <c r="E198" s="71">
        <v>450</v>
      </c>
      <c r="F198" s="72"/>
    </row>
    <row r="199" spans="1:6" ht="15" customHeight="1">
      <c r="A199" s="106"/>
      <c r="B199" s="107"/>
      <c r="C199" s="89"/>
      <c r="D199" s="89"/>
      <c r="E199" s="73"/>
      <c r="F199" s="74"/>
    </row>
    <row r="200" spans="1:6" ht="15" customHeight="1">
      <c r="A200" s="106"/>
      <c r="B200" s="107"/>
      <c r="C200" s="89"/>
      <c r="D200" s="89"/>
      <c r="E200" s="73"/>
      <c r="F200" s="74"/>
    </row>
    <row r="201" spans="1:6" ht="14.25" customHeight="1">
      <c r="A201" s="106"/>
      <c r="B201" s="107"/>
      <c r="C201" s="89"/>
      <c r="D201" s="89"/>
      <c r="E201" s="75"/>
      <c r="F201" s="76"/>
    </row>
    <row r="202" spans="1:6" ht="9" customHeight="1" hidden="1">
      <c r="A202" s="106"/>
      <c r="B202" s="107"/>
      <c r="C202" s="89"/>
      <c r="D202" s="89"/>
      <c r="E202" s="64"/>
      <c r="F202" s="65"/>
    </row>
    <row r="203" spans="1:6" ht="15" customHeight="1" hidden="1">
      <c r="A203" s="106"/>
      <c r="B203" s="107"/>
      <c r="C203" s="89"/>
      <c r="D203" s="89"/>
      <c r="E203" s="64"/>
      <c r="F203" s="65"/>
    </row>
    <row r="204" spans="1:6" ht="15" customHeight="1">
      <c r="A204" s="106" t="s">
        <v>123</v>
      </c>
      <c r="B204" s="107" t="s">
        <v>32</v>
      </c>
      <c r="C204" s="89">
        <v>420</v>
      </c>
      <c r="D204" s="89"/>
      <c r="E204" s="71">
        <v>390</v>
      </c>
      <c r="F204" s="72"/>
    </row>
    <row r="205" spans="1:6" ht="15" customHeight="1">
      <c r="A205" s="106"/>
      <c r="B205" s="107"/>
      <c r="C205" s="89"/>
      <c r="D205" s="89"/>
      <c r="E205" s="73"/>
      <c r="F205" s="74"/>
    </row>
    <row r="206" spans="1:6" ht="15" customHeight="1">
      <c r="A206" s="106"/>
      <c r="B206" s="107"/>
      <c r="C206" s="89"/>
      <c r="D206" s="89"/>
      <c r="E206" s="73"/>
      <c r="F206" s="74"/>
    </row>
    <row r="207" spans="1:6" ht="14.25" customHeight="1">
      <c r="A207" s="106"/>
      <c r="B207" s="107"/>
      <c r="C207" s="89"/>
      <c r="D207" s="89"/>
      <c r="E207" s="75"/>
      <c r="F207" s="76"/>
    </row>
    <row r="208" spans="1:6" ht="3" customHeight="1" hidden="1">
      <c r="A208" s="106"/>
      <c r="B208" s="107"/>
      <c r="C208" s="89"/>
      <c r="D208" s="89"/>
      <c r="E208" s="64"/>
      <c r="F208" s="65"/>
    </row>
    <row r="209" spans="1:6" ht="15" customHeight="1">
      <c r="A209" s="106" t="s">
        <v>124</v>
      </c>
      <c r="B209" s="110" t="s">
        <v>33</v>
      </c>
      <c r="C209" s="96">
        <v>495</v>
      </c>
      <c r="D209" s="91"/>
      <c r="E209" s="71">
        <v>460</v>
      </c>
      <c r="F209" s="72"/>
    </row>
    <row r="210" spans="1:6" ht="15" customHeight="1">
      <c r="A210" s="106"/>
      <c r="B210" s="110"/>
      <c r="C210" s="97"/>
      <c r="D210" s="93"/>
      <c r="E210" s="73"/>
      <c r="F210" s="74"/>
    </row>
    <row r="211" spans="1:6" ht="15" customHeight="1">
      <c r="A211" s="106"/>
      <c r="B211" s="110"/>
      <c r="C211" s="97"/>
      <c r="D211" s="93"/>
      <c r="E211" s="73"/>
      <c r="F211" s="74"/>
    </row>
    <row r="212" spans="1:6" ht="15" customHeight="1">
      <c r="A212" s="106"/>
      <c r="B212" s="110"/>
      <c r="C212" s="97"/>
      <c r="D212" s="93"/>
      <c r="E212" s="73"/>
      <c r="F212" s="74"/>
    </row>
    <row r="213" spans="1:6" ht="7.5" customHeight="1">
      <c r="A213" s="106"/>
      <c r="B213" s="110"/>
      <c r="C213" s="97"/>
      <c r="D213" s="93"/>
      <c r="E213" s="73"/>
      <c r="F213" s="74"/>
    </row>
    <row r="214" spans="1:6" ht="6" customHeight="1">
      <c r="A214" s="106"/>
      <c r="B214" s="110"/>
      <c r="C214" s="97"/>
      <c r="D214" s="93"/>
      <c r="E214" s="75"/>
      <c r="F214" s="76"/>
    </row>
    <row r="215" spans="1:6" ht="15" customHeight="1">
      <c r="A215" s="106" t="s">
        <v>125</v>
      </c>
      <c r="B215" s="107" t="s">
        <v>34</v>
      </c>
      <c r="C215" s="89">
        <v>435</v>
      </c>
      <c r="D215" s="89"/>
      <c r="E215" s="71">
        <v>400</v>
      </c>
      <c r="F215" s="72"/>
    </row>
    <row r="216" spans="1:6" ht="15" customHeight="1">
      <c r="A216" s="106"/>
      <c r="B216" s="107"/>
      <c r="C216" s="89"/>
      <c r="D216" s="89"/>
      <c r="E216" s="73"/>
      <c r="F216" s="74"/>
    </row>
    <row r="217" spans="1:6" ht="15" customHeight="1">
      <c r="A217" s="106"/>
      <c r="B217" s="107"/>
      <c r="C217" s="89"/>
      <c r="D217" s="89"/>
      <c r="E217" s="73"/>
      <c r="F217" s="74"/>
    </row>
    <row r="218" spans="1:6" ht="15" customHeight="1">
      <c r="A218" s="106"/>
      <c r="B218" s="107"/>
      <c r="C218" s="89"/>
      <c r="D218" s="89"/>
      <c r="E218" s="73"/>
      <c r="F218" s="74"/>
    </row>
    <row r="219" spans="1:6" ht="15" customHeight="1">
      <c r="A219" s="106"/>
      <c r="B219" s="107"/>
      <c r="C219" s="89"/>
      <c r="D219" s="89"/>
      <c r="E219" s="75"/>
      <c r="F219" s="76"/>
    </row>
    <row r="220" spans="1:6" ht="15" customHeight="1">
      <c r="A220" s="106" t="s">
        <v>126</v>
      </c>
      <c r="B220" s="107" t="s">
        <v>35</v>
      </c>
      <c r="C220" s="89">
        <v>560</v>
      </c>
      <c r="D220" s="89"/>
      <c r="E220" s="71">
        <v>520</v>
      </c>
      <c r="F220" s="72"/>
    </row>
    <row r="221" spans="1:6" ht="15" customHeight="1">
      <c r="A221" s="106"/>
      <c r="B221" s="107"/>
      <c r="C221" s="89"/>
      <c r="D221" s="89"/>
      <c r="E221" s="73"/>
      <c r="F221" s="74"/>
    </row>
    <row r="222" spans="1:6" ht="15" customHeight="1">
      <c r="A222" s="106"/>
      <c r="B222" s="107"/>
      <c r="C222" s="89"/>
      <c r="D222" s="89"/>
      <c r="E222" s="73"/>
      <c r="F222" s="74"/>
    </row>
    <row r="223" spans="1:6" ht="15" customHeight="1">
      <c r="A223" s="106"/>
      <c r="B223" s="107"/>
      <c r="C223" s="89"/>
      <c r="D223" s="89"/>
      <c r="E223" s="73"/>
      <c r="F223" s="74"/>
    </row>
    <row r="224" spans="1:6" ht="15" customHeight="1">
      <c r="A224" s="106"/>
      <c r="B224" s="107"/>
      <c r="C224" s="89"/>
      <c r="D224" s="89"/>
      <c r="E224" s="73"/>
      <c r="F224" s="74"/>
    </row>
    <row r="225" spans="1:6" ht="3.75" customHeight="1">
      <c r="A225" s="106"/>
      <c r="B225" s="107"/>
      <c r="C225" s="89"/>
      <c r="D225" s="89"/>
      <c r="E225" s="75"/>
      <c r="F225" s="76"/>
    </row>
    <row r="226" spans="1:6" ht="15" customHeight="1" hidden="1">
      <c r="A226" s="106"/>
      <c r="B226" s="107"/>
      <c r="C226" s="89"/>
      <c r="D226" s="89"/>
      <c r="E226" s="64"/>
      <c r="F226" s="65"/>
    </row>
    <row r="227" spans="1:6" ht="15" customHeight="1" hidden="1">
      <c r="A227" s="106"/>
      <c r="B227" s="107"/>
      <c r="C227" s="89"/>
      <c r="D227" s="89"/>
      <c r="E227" s="64"/>
      <c r="F227" s="65"/>
    </row>
    <row r="228" spans="1:6" ht="15" customHeight="1">
      <c r="A228" s="106" t="s">
        <v>127</v>
      </c>
      <c r="B228" s="107" t="s">
        <v>36</v>
      </c>
      <c r="C228" s="89">
        <v>500</v>
      </c>
      <c r="D228" s="89"/>
      <c r="E228" s="71">
        <v>460</v>
      </c>
      <c r="F228" s="72"/>
    </row>
    <row r="229" spans="1:6" ht="15" customHeight="1">
      <c r="A229" s="106"/>
      <c r="B229" s="107"/>
      <c r="C229" s="89"/>
      <c r="D229" s="89"/>
      <c r="E229" s="73"/>
      <c r="F229" s="74"/>
    </row>
    <row r="230" spans="1:6" ht="15" customHeight="1">
      <c r="A230" s="106"/>
      <c r="B230" s="107"/>
      <c r="C230" s="89"/>
      <c r="D230" s="89"/>
      <c r="E230" s="73"/>
      <c r="F230" s="74"/>
    </row>
    <row r="231" spans="1:6" ht="15" customHeight="1">
      <c r="A231" s="106"/>
      <c r="B231" s="107"/>
      <c r="C231" s="89"/>
      <c r="D231" s="89"/>
      <c r="E231" s="73"/>
      <c r="F231" s="74"/>
    </row>
    <row r="232" spans="1:6" ht="15" customHeight="1">
      <c r="A232" s="106"/>
      <c r="B232" s="107"/>
      <c r="C232" s="89"/>
      <c r="D232" s="89"/>
      <c r="E232" s="73"/>
      <c r="F232" s="74"/>
    </row>
    <row r="233" spans="1:6" ht="4.5" customHeight="1">
      <c r="A233" s="106"/>
      <c r="B233" s="107"/>
      <c r="C233" s="89"/>
      <c r="D233" s="89"/>
      <c r="E233" s="75"/>
      <c r="F233" s="76"/>
    </row>
    <row r="234" spans="1:6" ht="15" customHeight="1" hidden="1">
      <c r="A234" s="106"/>
      <c r="B234" s="107"/>
      <c r="C234" s="89"/>
      <c r="D234" s="89"/>
      <c r="E234" s="64"/>
      <c r="F234" s="65"/>
    </row>
    <row r="235" spans="1:6" ht="15" customHeight="1">
      <c r="A235" s="106" t="s">
        <v>128</v>
      </c>
      <c r="B235" s="107" t="s">
        <v>37</v>
      </c>
      <c r="C235" s="89">
        <v>425</v>
      </c>
      <c r="D235" s="89"/>
      <c r="E235" s="71">
        <v>385</v>
      </c>
      <c r="F235" s="72"/>
    </row>
    <row r="236" spans="1:6" ht="15" customHeight="1">
      <c r="A236" s="106"/>
      <c r="B236" s="107"/>
      <c r="C236" s="89"/>
      <c r="D236" s="89"/>
      <c r="E236" s="73"/>
      <c r="F236" s="74"/>
    </row>
    <row r="237" spans="1:6" ht="15" customHeight="1">
      <c r="A237" s="106"/>
      <c r="B237" s="107"/>
      <c r="C237" s="89"/>
      <c r="D237" s="89"/>
      <c r="E237" s="73"/>
      <c r="F237" s="74"/>
    </row>
    <row r="238" spans="1:6" ht="15" customHeight="1">
      <c r="A238" s="106"/>
      <c r="B238" s="107"/>
      <c r="C238" s="89"/>
      <c r="D238" s="89"/>
      <c r="E238" s="73"/>
      <c r="F238" s="74"/>
    </row>
    <row r="239" spans="1:6" ht="9.75" customHeight="1">
      <c r="A239" s="106"/>
      <c r="B239" s="107"/>
      <c r="C239" s="89"/>
      <c r="D239" s="89"/>
      <c r="E239" s="73"/>
      <c r="F239" s="74"/>
    </row>
    <row r="240" spans="1:6" ht="3" customHeight="1">
      <c r="A240" s="106"/>
      <c r="B240" s="107"/>
      <c r="C240" s="89"/>
      <c r="D240" s="89"/>
      <c r="E240" s="75"/>
      <c r="F240" s="76"/>
    </row>
    <row r="241" spans="1:6" ht="15" customHeight="1">
      <c r="A241" s="106" t="s">
        <v>129</v>
      </c>
      <c r="B241" s="107" t="s">
        <v>38</v>
      </c>
      <c r="C241" s="89">
        <v>365</v>
      </c>
      <c r="D241" s="89"/>
      <c r="E241" s="71">
        <v>330</v>
      </c>
      <c r="F241" s="72"/>
    </row>
    <row r="242" spans="1:6" ht="15" customHeight="1">
      <c r="A242" s="106"/>
      <c r="B242" s="107"/>
      <c r="C242" s="89"/>
      <c r="D242" s="89"/>
      <c r="E242" s="73"/>
      <c r="F242" s="74"/>
    </row>
    <row r="243" spans="1:6" ht="15" customHeight="1">
      <c r="A243" s="106"/>
      <c r="B243" s="107"/>
      <c r="C243" s="89"/>
      <c r="D243" s="89"/>
      <c r="E243" s="73"/>
      <c r="F243" s="74"/>
    </row>
    <row r="244" spans="1:6" ht="15" customHeight="1">
      <c r="A244" s="106"/>
      <c r="B244" s="107"/>
      <c r="C244" s="89"/>
      <c r="D244" s="89"/>
      <c r="E244" s="73"/>
      <c r="F244" s="74"/>
    </row>
    <row r="245" spans="1:6" ht="15" customHeight="1">
      <c r="A245" s="106"/>
      <c r="B245" s="107"/>
      <c r="C245" s="89"/>
      <c r="D245" s="89"/>
      <c r="E245" s="75"/>
      <c r="F245" s="76"/>
    </row>
    <row r="246" spans="1:6" ht="5.25" customHeight="1">
      <c r="A246" s="106" t="s">
        <v>132</v>
      </c>
      <c r="B246" s="107" t="s">
        <v>130</v>
      </c>
      <c r="C246" s="89">
        <v>540</v>
      </c>
      <c r="D246" s="89"/>
      <c r="E246" s="71">
        <v>500</v>
      </c>
      <c r="F246" s="72"/>
    </row>
    <row r="247" spans="1:6" ht="15" customHeight="1">
      <c r="A247" s="106"/>
      <c r="B247" s="107"/>
      <c r="C247" s="89"/>
      <c r="D247" s="89"/>
      <c r="E247" s="73"/>
      <c r="F247" s="74"/>
    </row>
    <row r="248" spans="1:6" ht="15" customHeight="1">
      <c r="A248" s="106"/>
      <c r="B248" s="107"/>
      <c r="C248" s="89"/>
      <c r="D248" s="89"/>
      <c r="E248" s="73"/>
      <c r="F248" s="74"/>
    </row>
    <row r="249" spans="1:6" ht="15" customHeight="1">
      <c r="A249" s="106"/>
      <c r="B249" s="107"/>
      <c r="C249" s="89"/>
      <c r="D249" s="89"/>
      <c r="E249" s="73"/>
      <c r="F249" s="74"/>
    </row>
    <row r="250" spans="1:6" ht="9.75" customHeight="1">
      <c r="A250" s="106"/>
      <c r="B250" s="107"/>
      <c r="C250" s="89"/>
      <c r="D250" s="89"/>
      <c r="E250" s="73"/>
      <c r="F250" s="74"/>
    </row>
    <row r="251" spans="1:6" ht="1.5" customHeight="1">
      <c r="A251" s="106"/>
      <c r="B251" s="107"/>
      <c r="C251" s="89"/>
      <c r="D251" s="89"/>
      <c r="E251" s="73"/>
      <c r="F251" s="74"/>
    </row>
    <row r="252" spans="1:6" ht="9.75" customHeight="1" hidden="1">
      <c r="A252" s="106"/>
      <c r="B252" s="107"/>
      <c r="C252" s="89"/>
      <c r="D252" s="89"/>
      <c r="E252" s="75"/>
      <c r="F252" s="76"/>
    </row>
    <row r="253" spans="1:6" ht="9.75" customHeight="1">
      <c r="A253" s="106" t="s">
        <v>133</v>
      </c>
      <c r="B253" s="107" t="s">
        <v>131</v>
      </c>
      <c r="C253" s="90">
        <v>480</v>
      </c>
      <c r="D253" s="91"/>
      <c r="E253" s="71">
        <v>440</v>
      </c>
      <c r="F253" s="72"/>
    </row>
    <row r="254" spans="1:6" ht="15" customHeight="1">
      <c r="A254" s="106"/>
      <c r="B254" s="107"/>
      <c r="C254" s="92"/>
      <c r="D254" s="93"/>
      <c r="E254" s="73"/>
      <c r="F254" s="74"/>
    </row>
    <row r="255" spans="1:6" ht="15" customHeight="1">
      <c r="A255" s="106"/>
      <c r="B255" s="107"/>
      <c r="C255" s="92"/>
      <c r="D255" s="93"/>
      <c r="E255" s="73"/>
      <c r="F255" s="74"/>
    </row>
    <row r="256" spans="1:6" ht="12" customHeight="1">
      <c r="A256" s="106"/>
      <c r="B256" s="107"/>
      <c r="C256" s="94"/>
      <c r="D256" s="95"/>
      <c r="E256" s="75"/>
      <c r="F256" s="76"/>
    </row>
    <row r="257" spans="1:6" ht="8.25" customHeight="1" hidden="1">
      <c r="A257" s="106"/>
      <c r="B257" s="107"/>
      <c r="C257" s="24"/>
      <c r="D257" s="24"/>
      <c r="E257" s="64"/>
      <c r="F257" s="65"/>
    </row>
    <row r="258" spans="1:6" ht="15" customHeight="1" hidden="1">
      <c r="A258" s="106"/>
      <c r="B258" s="107"/>
      <c r="C258" s="24"/>
      <c r="D258" s="24"/>
      <c r="E258" s="64"/>
      <c r="F258" s="65"/>
    </row>
    <row r="259" spans="1:6" ht="15" customHeight="1">
      <c r="A259" s="106" t="s">
        <v>134</v>
      </c>
      <c r="B259" s="107" t="s">
        <v>39</v>
      </c>
      <c r="C259" s="89">
        <v>300</v>
      </c>
      <c r="D259" s="89"/>
      <c r="E259" s="71">
        <v>270</v>
      </c>
      <c r="F259" s="72"/>
    </row>
    <row r="260" spans="1:6" ht="15" customHeight="1">
      <c r="A260" s="106"/>
      <c r="B260" s="107"/>
      <c r="C260" s="89"/>
      <c r="D260" s="89"/>
      <c r="E260" s="73"/>
      <c r="F260" s="74"/>
    </row>
    <row r="261" spans="1:6" ht="48.75" customHeight="1">
      <c r="A261" s="106"/>
      <c r="B261" s="107"/>
      <c r="C261" s="89"/>
      <c r="D261" s="89"/>
      <c r="E261" s="75"/>
      <c r="F261" s="76"/>
    </row>
    <row r="262" spans="1:6" ht="55.5" customHeight="1">
      <c r="A262" s="106" t="s">
        <v>135</v>
      </c>
      <c r="B262" s="107" t="s">
        <v>40</v>
      </c>
      <c r="C262" s="89">
        <v>315</v>
      </c>
      <c r="D262" s="89"/>
      <c r="E262" s="71">
        <v>280</v>
      </c>
      <c r="F262" s="72"/>
    </row>
    <row r="263" spans="1:6" ht="15" customHeight="1">
      <c r="A263" s="106"/>
      <c r="B263" s="107"/>
      <c r="C263" s="89"/>
      <c r="D263" s="89"/>
      <c r="E263" s="73"/>
      <c r="F263" s="74"/>
    </row>
    <row r="264" spans="1:6" ht="15" customHeight="1">
      <c r="A264" s="106"/>
      <c r="B264" s="107"/>
      <c r="C264" s="89"/>
      <c r="D264" s="89"/>
      <c r="E264" s="73"/>
      <c r="F264" s="74"/>
    </row>
    <row r="265" spans="1:6" ht="12" customHeight="1">
      <c r="A265" s="106"/>
      <c r="B265" s="107"/>
      <c r="C265" s="89"/>
      <c r="D265" s="89"/>
      <c r="E265" s="73"/>
      <c r="F265" s="74"/>
    </row>
    <row r="266" spans="1:6" ht="21.75" customHeight="1">
      <c r="A266" s="106"/>
      <c r="B266" s="107"/>
      <c r="C266" s="89"/>
      <c r="D266" s="89"/>
      <c r="E266" s="75"/>
      <c r="F266" s="76"/>
    </row>
    <row r="267" spans="1:6" ht="15" customHeight="1">
      <c r="A267" s="106" t="s">
        <v>136</v>
      </c>
      <c r="B267" s="107" t="s">
        <v>41</v>
      </c>
      <c r="C267" s="89">
        <v>580</v>
      </c>
      <c r="D267" s="89"/>
      <c r="E267" s="71">
        <v>535</v>
      </c>
      <c r="F267" s="72"/>
    </row>
    <row r="268" spans="1:6" ht="15" customHeight="1">
      <c r="A268" s="106"/>
      <c r="B268" s="107"/>
      <c r="C268" s="89"/>
      <c r="D268" s="89"/>
      <c r="E268" s="73"/>
      <c r="F268" s="74"/>
    </row>
    <row r="269" spans="1:6" ht="15" customHeight="1">
      <c r="A269" s="106"/>
      <c r="B269" s="107"/>
      <c r="C269" s="89"/>
      <c r="D269" s="89"/>
      <c r="E269" s="73"/>
      <c r="F269" s="74"/>
    </row>
    <row r="270" spans="1:6" ht="15" customHeight="1">
      <c r="A270" s="106"/>
      <c r="B270" s="107"/>
      <c r="C270" s="89"/>
      <c r="D270" s="89"/>
      <c r="E270" s="73"/>
      <c r="F270" s="74"/>
    </row>
    <row r="271" spans="1:6" ht="3.75" customHeight="1">
      <c r="A271" s="106"/>
      <c r="B271" s="107"/>
      <c r="C271" s="89"/>
      <c r="D271" s="89"/>
      <c r="E271" s="75"/>
      <c r="F271" s="76"/>
    </row>
    <row r="272" spans="1:6" ht="18.75" customHeight="1" hidden="1">
      <c r="A272" s="106"/>
      <c r="B272" s="107"/>
      <c r="C272" s="89"/>
      <c r="D272" s="89"/>
      <c r="E272" s="64"/>
      <c r="F272" s="65"/>
    </row>
    <row r="273" spans="1:6" ht="18.75" customHeight="1" hidden="1">
      <c r="A273" s="106"/>
      <c r="B273" s="107"/>
      <c r="C273" s="89"/>
      <c r="D273" s="89"/>
      <c r="E273" s="64"/>
      <c r="F273" s="65"/>
    </row>
    <row r="274" spans="1:6" ht="15" customHeight="1">
      <c r="A274" s="106" t="s">
        <v>137</v>
      </c>
      <c r="B274" s="107" t="s">
        <v>42</v>
      </c>
      <c r="C274" s="89">
        <v>520</v>
      </c>
      <c r="D274" s="89"/>
      <c r="E274" s="71">
        <v>480</v>
      </c>
      <c r="F274" s="72"/>
    </row>
    <row r="275" spans="1:6" ht="15" customHeight="1">
      <c r="A275" s="106"/>
      <c r="B275" s="107"/>
      <c r="C275" s="89"/>
      <c r="D275" s="89"/>
      <c r="E275" s="73"/>
      <c r="F275" s="74"/>
    </row>
    <row r="276" spans="1:6" ht="15" customHeight="1">
      <c r="A276" s="106"/>
      <c r="B276" s="107"/>
      <c r="C276" s="89"/>
      <c r="D276" s="89"/>
      <c r="E276" s="73"/>
      <c r="F276" s="74"/>
    </row>
    <row r="277" spans="1:6" ht="15" customHeight="1">
      <c r="A277" s="106"/>
      <c r="B277" s="107"/>
      <c r="C277" s="89"/>
      <c r="D277" s="89"/>
      <c r="E277" s="75"/>
      <c r="F277" s="76"/>
    </row>
    <row r="278" spans="1:6" ht="9.75" customHeight="1" hidden="1">
      <c r="A278" s="106"/>
      <c r="B278" s="107"/>
      <c r="C278" s="89"/>
      <c r="D278" s="89"/>
      <c r="E278" s="64"/>
      <c r="F278" s="65"/>
    </row>
    <row r="279" spans="1:6" ht="15" customHeight="1" hidden="1">
      <c r="A279" s="106"/>
      <c r="B279" s="107"/>
      <c r="C279" s="89"/>
      <c r="D279" s="89"/>
      <c r="E279" s="64"/>
      <c r="F279" s="65"/>
    </row>
    <row r="280" spans="1:6" ht="15" customHeight="1">
      <c r="A280" s="109" t="s">
        <v>138</v>
      </c>
      <c r="B280" s="108" t="s">
        <v>189</v>
      </c>
      <c r="C280" s="98">
        <v>275</v>
      </c>
      <c r="D280" s="79">
        <v>330</v>
      </c>
      <c r="E280" s="71">
        <v>233</v>
      </c>
      <c r="F280" s="77">
        <v>280</v>
      </c>
    </row>
    <row r="281" spans="1:6" ht="15" customHeight="1">
      <c r="A281" s="109"/>
      <c r="B281" s="108"/>
      <c r="C281" s="98"/>
      <c r="D281" s="79"/>
      <c r="E281" s="73"/>
      <c r="F281" s="121"/>
    </row>
    <row r="282" spans="1:6" ht="15" customHeight="1">
      <c r="A282" s="109"/>
      <c r="B282" s="108"/>
      <c r="C282" s="98"/>
      <c r="D282" s="79"/>
      <c r="E282" s="73"/>
      <c r="F282" s="121"/>
    </row>
    <row r="283" spans="1:6" ht="15" customHeight="1">
      <c r="A283" s="109"/>
      <c r="B283" s="108"/>
      <c r="C283" s="98"/>
      <c r="D283" s="79"/>
      <c r="E283" s="73"/>
      <c r="F283" s="121"/>
    </row>
    <row r="284" spans="1:6" ht="15" customHeight="1">
      <c r="A284" s="109"/>
      <c r="B284" s="108"/>
      <c r="C284" s="98"/>
      <c r="D284" s="79"/>
      <c r="E284" s="75"/>
      <c r="F284" s="78"/>
    </row>
    <row r="285" spans="1:6" s="3" customFormat="1" ht="15" customHeight="1">
      <c r="A285" s="111" t="s">
        <v>139</v>
      </c>
      <c r="B285" s="112" t="s">
        <v>191</v>
      </c>
      <c r="C285" s="82">
        <v>425</v>
      </c>
      <c r="D285" s="82"/>
      <c r="E285" s="71">
        <v>385</v>
      </c>
      <c r="F285" s="72"/>
    </row>
    <row r="286" spans="1:6" s="3" customFormat="1" ht="15" customHeight="1">
      <c r="A286" s="111"/>
      <c r="B286" s="112"/>
      <c r="C286" s="82"/>
      <c r="D286" s="82"/>
      <c r="E286" s="73"/>
      <c r="F286" s="74"/>
    </row>
    <row r="287" spans="1:6" s="3" customFormat="1" ht="15" customHeight="1">
      <c r="A287" s="111"/>
      <c r="B287" s="112"/>
      <c r="C287" s="82"/>
      <c r="D287" s="82"/>
      <c r="E287" s="73"/>
      <c r="F287" s="74"/>
    </row>
    <row r="288" spans="1:6" s="3" customFormat="1" ht="15" customHeight="1">
      <c r="A288" s="111"/>
      <c r="B288" s="112"/>
      <c r="C288" s="82"/>
      <c r="D288" s="82"/>
      <c r="E288" s="73"/>
      <c r="F288" s="74"/>
    </row>
    <row r="289" spans="1:6" s="3" customFormat="1" ht="16.5" customHeight="1">
      <c r="A289" s="111"/>
      <c r="B289" s="112"/>
      <c r="C289" s="82"/>
      <c r="D289" s="82"/>
      <c r="E289" s="75"/>
      <c r="F289" s="76"/>
    </row>
    <row r="290" spans="1:6" s="3" customFormat="1" ht="18.75" customHeight="1" hidden="1">
      <c r="A290" s="111"/>
      <c r="B290" s="112"/>
      <c r="C290" s="82"/>
      <c r="D290" s="82"/>
      <c r="E290" s="64"/>
      <c r="F290" s="65"/>
    </row>
    <row r="291" spans="1:6" s="3" customFormat="1" ht="18.75" customHeight="1" hidden="1">
      <c r="A291" s="111"/>
      <c r="B291" s="112"/>
      <c r="C291" s="82"/>
      <c r="D291" s="82"/>
      <c r="E291" s="64"/>
      <c r="F291" s="65"/>
    </row>
    <row r="292" spans="1:6" s="3" customFormat="1" ht="18.75" customHeight="1" hidden="1">
      <c r="A292" s="111"/>
      <c r="B292" s="112"/>
      <c r="C292" s="82"/>
      <c r="D292" s="82"/>
      <c r="E292" s="64"/>
      <c r="F292" s="65"/>
    </row>
    <row r="293" spans="1:6" s="3" customFormat="1" ht="18.75" customHeight="1" hidden="1">
      <c r="A293" s="111"/>
      <c r="B293" s="112"/>
      <c r="C293" s="82"/>
      <c r="D293" s="82"/>
      <c r="E293" s="64"/>
      <c r="F293" s="65"/>
    </row>
    <row r="294" spans="1:6" s="3" customFormat="1" ht="15" customHeight="1">
      <c r="A294" s="111" t="s">
        <v>140</v>
      </c>
      <c r="B294" s="112" t="s">
        <v>192</v>
      </c>
      <c r="C294" s="82">
        <v>365</v>
      </c>
      <c r="D294" s="82"/>
      <c r="E294" s="71">
        <v>330</v>
      </c>
      <c r="F294" s="72"/>
    </row>
    <row r="295" spans="1:6" s="3" customFormat="1" ht="15" customHeight="1">
      <c r="A295" s="111"/>
      <c r="B295" s="112"/>
      <c r="C295" s="82"/>
      <c r="D295" s="82"/>
      <c r="E295" s="73"/>
      <c r="F295" s="74"/>
    </row>
    <row r="296" spans="1:6" s="3" customFormat="1" ht="15" customHeight="1">
      <c r="A296" s="111"/>
      <c r="B296" s="112"/>
      <c r="C296" s="82"/>
      <c r="D296" s="82"/>
      <c r="E296" s="73"/>
      <c r="F296" s="74"/>
    </row>
    <row r="297" spans="1:6" s="3" customFormat="1" ht="15" customHeight="1">
      <c r="A297" s="111"/>
      <c r="B297" s="112"/>
      <c r="C297" s="82"/>
      <c r="D297" s="82"/>
      <c r="E297" s="73"/>
      <c r="F297" s="74"/>
    </row>
    <row r="298" spans="1:6" s="3" customFormat="1" ht="6.75" customHeight="1">
      <c r="A298" s="111"/>
      <c r="B298" s="112"/>
      <c r="C298" s="82"/>
      <c r="D298" s="82"/>
      <c r="E298" s="73"/>
      <c r="F298" s="74"/>
    </row>
    <row r="299" spans="1:6" s="3" customFormat="1" ht="1.5" customHeight="1" hidden="1">
      <c r="A299" s="111"/>
      <c r="B299" s="112"/>
      <c r="C299" s="82"/>
      <c r="D299" s="82"/>
      <c r="E299" s="73"/>
      <c r="F299" s="74"/>
    </row>
    <row r="300" spans="1:6" s="3" customFormat="1" ht="18.75" customHeight="1" hidden="1">
      <c r="A300" s="111"/>
      <c r="B300" s="112"/>
      <c r="C300" s="82"/>
      <c r="D300" s="82"/>
      <c r="E300" s="73"/>
      <c r="F300" s="74"/>
    </row>
    <row r="301" spans="1:6" s="3" customFormat="1" ht="12" customHeight="1" hidden="1">
      <c r="A301" s="111"/>
      <c r="B301" s="112"/>
      <c r="C301" s="82"/>
      <c r="D301" s="82"/>
      <c r="E301" s="73"/>
      <c r="F301" s="74"/>
    </row>
    <row r="302" spans="1:6" s="3" customFormat="1" ht="12" customHeight="1" hidden="1">
      <c r="A302" s="111"/>
      <c r="B302" s="112"/>
      <c r="C302" s="82"/>
      <c r="D302" s="82"/>
      <c r="E302" s="75"/>
      <c r="F302" s="76"/>
    </row>
    <row r="303" spans="1:6" s="3" customFormat="1" ht="15" customHeight="1">
      <c r="A303" s="109" t="s">
        <v>141</v>
      </c>
      <c r="B303" s="108" t="s">
        <v>43</v>
      </c>
      <c r="C303" s="79">
        <v>570</v>
      </c>
      <c r="D303" s="79"/>
      <c r="E303" s="71">
        <v>520</v>
      </c>
      <c r="F303" s="72"/>
    </row>
    <row r="304" spans="1:6" s="3" customFormat="1" ht="15" customHeight="1">
      <c r="A304" s="109"/>
      <c r="B304" s="108"/>
      <c r="C304" s="79"/>
      <c r="D304" s="79"/>
      <c r="E304" s="73"/>
      <c r="F304" s="74"/>
    </row>
    <row r="305" spans="1:6" ht="15" customHeight="1">
      <c r="A305" s="109"/>
      <c r="B305" s="108"/>
      <c r="C305" s="79"/>
      <c r="D305" s="79"/>
      <c r="E305" s="73"/>
      <c r="F305" s="74"/>
    </row>
    <row r="306" spans="1:6" ht="15" customHeight="1">
      <c r="A306" s="109"/>
      <c r="B306" s="108"/>
      <c r="C306" s="79"/>
      <c r="D306" s="79"/>
      <c r="E306" s="73"/>
      <c r="F306" s="74"/>
    </row>
    <row r="307" spans="1:6" ht="15" customHeight="1">
      <c r="A307" s="109"/>
      <c r="B307" s="108"/>
      <c r="C307" s="79"/>
      <c r="D307" s="79"/>
      <c r="E307" s="73"/>
      <c r="F307" s="74"/>
    </row>
    <row r="308" spans="1:6" ht="6" customHeight="1">
      <c r="A308" s="109"/>
      <c r="B308" s="108"/>
      <c r="C308" s="79"/>
      <c r="D308" s="79"/>
      <c r="E308" s="75"/>
      <c r="F308" s="76"/>
    </row>
    <row r="309" spans="1:6" ht="10.5" customHeight="1" hidden="1">
      <c r="A309" s="109"/>
      <c r="B309" s="108"/>
      <c r="C309" s="79"/>
      <c r="D309" s="79"/>
      <c r="E309" s="64"/>
      <c r="F309" s="65"/>
    </row>
    <row r="310" spans="1:6" ht="18.75" customHeight="1" hidden="1">
      <c r="A310" s="109"/>
      <c r="B310" s="108"/>
      <c r="C310" s="79"/>
      <c r="D310" s="79"/>
      <c r="E310" s="64"/>
      <c r="F310" s="65"/>
    </row>
    <row r="311" spans="1:6" ht="18.75" customHeight="1" hidden="1">
      <c r="A311" s="109"/>
      <c r="B311" s="108"/>
      <c r="C311" s="79"/>
      <c r="D311" s="79"/>
      <c r="E311" s="64"/>
      <c r="F311" s="65"/>
    </row>
    <row r="312" spans="1:6" ht="15" customHeight="1">
      <c r="A312" s="109" t="s">
        <v>142</v>
      </c>
      <c r="B312" s="108" t="s">
        <v>44</v>
      </c>
      <c r="C312" s="79">
        <v>505</v>
      </c>
      <c r="D312" s="79"/>
      <c r="E312" s="71">
        <v>460</v>
      </c>
      <c r="F312" s="72"/>
    </row>
    <row r="313" spans="1:6" ht="15" customHeight="1">
      <c r="A313" s="109"/>
      <c r="B313" s="108"/>
      <c r="C313" s="79"/>
      <c r="D313" s="79"/>
      <c r="E313" s="73"/>
      <c r="F313" s="74"/>
    </row>
    <row r="314" spans="1:6" ht="15" customHeight="1">
      <c r="A314" s="109"/>
      <c r="B314" s="108"/>
      <c r="C314" s="79"/>
      <c r="D314" s="79"/>
      <c r="E314" s="73"/>
      <c r="F314" s="74"/>
    </row>
    <row r="315" spans="1:6" ht="15" customHeight="1">
      <c r="A315" s="109"/>
      <c r="B315" s="108"/>
      <c r="C315" s="79"/>
      <c r="D315" s="79"/>
      <c r="E315" s="73"/>
      <c r="F315" s="74"/>
    </row>
    <row r="316" spans="1:6" ht="15" customHeight="1">
      <c r="A316" s="109"/>
      <c r="B316" s="108"/>
      <c r="C316" s="79"/>
      <c r="D316" s="79"/>
      <c r="E316" s="73"/>
      <c r="F316" s="74"/>
    </row>
    <row r="317" spans="1:6" ht="2.25" customHeight="1">
      <c r="A317" s="109"/>
      <c r="B317" s="108"/>
      <c r="C317" s="79"/>
      <c r="D317" s="79"/>
      <c r="E317" s="75"/>
      <c r="F317" s="76"/>
    </row>
    <row r="318" spans="1:6" ht="7.5" customHeight="1" hidden="1">
      <c r="A318" s="109"/>
      <c r="B318" s="108"/>
      <c r="C318" s="79"/>
      <c r="D318" s="79"/>
      <c r="E318" s="64"/>
      <c r="F318" s="65"/>
    </row>
    <row r="319" spans="1:6" ht="18.75" customHeight="1" hidden="1">
      <c r="A319" s="109"/>
      <c r="B319" s="108"/>
      <c r="C319" s="79"/>
      <c r="D319" s="79"/>
      <c r="E319" s="64"/>
      <c r="F319" s="65"/>
    </row>
    <row r="320" spans="1:6" ht="18.75" customHeight="1" hidden="1">
      <c r="A320" s="109"/>
      <c r="B320" s="108"/>
      <c r="C320" s="79"/>
      <c r="D320" s="79"/>
      <c r="E320" s="64"/>
      <c r="F320" s="65"/>
    </row>
    <row r="321" spans="1:6" ht="15" customHeight="1">
      <c r="A321" s="109" t="s">
        <v>143</v>
      </c>
      <c r="B321" s="108" t="s">
        <v>45</v>
      </c>
      <c r="C321" s="79">
        <v>635</v>
      </c>
      <c r="D321" s="79"/>
      <c r="E321" s="71">
        <v>570</v>
      </c>
      <c r="F321" s="72"/>
    </row>
    <row r="322" spans="1:6" ht="15" customHeight="1">
      <c r="A322" s="109"/>
      <c r="B322" s="108"/>
      <c r="C322" s="79"/>
      <c r="D322" s="79"/>
      <c r="E322" s="73"/>
      <c r="F322" s="74"/>
    </row>
    <row r="323" spans="1:6" ht="15" customHeight="1">
      <c r="A323" s="109"/>
      <c r="B323" s="108"/>
      <c r="C323" s="79"/>
      <c r="D323" s="79"/>
      <c r="E323" s="73"/>
      <c r="F323" s="74"/>
    </row>
    <row r="324" spans="1:6" ht="15" customHeight="1">
      <c r="A324" s="109"/>
      <c r="B324" s="108"/>
      <c r="C324" s="79"/>
      <c r="D324" s="79"/>
      <c r="E324" s="73"/>
      <c r="F324" s="74"/>
    </row>
    <row r="325" spans="1:6" ht="15" customHeight="1">
      <c r="A325" s="109"/>
      <c r="B325" s="108"/>
      <c r="C325" s="79"/>
      <c r="D325" s="79"/>
      <c r="E325" s="73"/>
      <c r="F325" s="74"/>
    </row>
    <row r="326" spans="1:6" ht="2.25" customHeight="1">
      <c r="A326" s="109"/>
      <c r="B326" s="108"/>
      <c r="C326" s="79"/>
      <c r="D326" s="79"/>
      <c r="E326" s="75"/>
      <c r="F326" s="76"/>
    </row>
    <row r="327" spans="1:6" ht="2.25" customHeight="1" hidden="1">
      <c r="A327" s="109"/>
      <c r="B327" s="108"/>
      <c r="C327" s="79"/>
      <c r="D327" s="79"/>
      <c r="E327" s="64"/>
      <c r="F327" s="65"/>
    </row>
    <row r="328" spans="1:6" ht="6.75" customHeight="1" hidden="1">
      <c r="A328" s="109"/>
      <c r="B328" s="108"/>
      <c r="C328" s="79"/>
      <c r="D328" s="79"/>
      <c r="E328" s="64"/>
      <c r="F328" s="65"/>
    </row>
    <row r="329" spans="1:6" ht="18.75" customHeight="1" hidden="1">
      <c r="A329" s="109"/>
      <c r="B329" s="108"/>
      <c r="C329" s="79"/>
      <c r="D329" s="79"/>
      <c r="E329" s="64"/>
      <c r="F329" s="65"/>
    </row>
    <row r="330" spans="1:6" ht="18.75" customHeight="1" hidden="1">
      <c r="A330" s="109"/>
      <c r="B330" s="108"/>
      <c r="C330" s="79"/>
      <c r="D330" s="79"/>
      <c r="E330" s="64"/>
      <c r="F330" s="65"/>
    </row>
    <row r="331" spans="1:6" ht="18.75" customHeight="1" hidden="1">
      <c r="A331" s="109"/>
      <c r="B331" s="108"/>
      <c r="C331" s="79"/>
      <c r="D331" s="79"/>
      <c r="E331" s="64"/>
      <c r="F331" s="65"/>
    </row>
    <row r="332" spans="1:6" ht="18.75" hidden="1">
      <c r="A332" s="109"/>
      <c r="B332" s="108"/>
      <c r="C332" s="79"/>
      <c r="D332" s="79"/>
      <c r="E332" s="64"/>
      <c r="F332" s="65"/>
    </row>
    <row r="333" spans="1:6" ht="15" customHeight="1">
      <c r="A333" s="109" t="s">
        <v>144</v>
      </c>
      <c r="B333" s="108" t="s">
        <v>46</v>
      </c>
      <c r="C333" s="79">
        <v>575</v>
      </c>
      <c r="D333" s="79"/>
      <c r="E333" s="71">
        <v>510</v>
      </c>
      <c r="F333" s="72"/>
    </row>
    <row r="334" spans="1:6" ht="15" customHeight="1">
      <c r="A334" s="109"/>
      <c r="B334" s="108"/>
      <c r="C334" s="79"/>
      <c r="D334" s="79"/>
      <c r="E334" s="73"/>
      <c r="F334" s="74"/>
    </row>
    <row r="335" spans="1:6" ht="15" customHeight="1">
      <c r="A335" s="109"/>
      <c r="B335" s="108"/>
      <c r="C335" s="79"/>
      <c r="D335" s="79"/>
      <c r="E335" s="73"/>
      <c r="F335" s="74"/>
    </row>
    <row r="336" spans="1:6" ht="15" customHeight="1">
      <c r="A336" s="109"/>
      <c r="B336" s="108"/>
      <c r="C336" s="79"/>
      <c r="D336" s="79"/>
      <c r="E336" s="73"/>
      <c r="F336" s="74"/>
    </row>
    <row r="337" spans="1:6" ht="15" customHeight="1">
      <c r="A337" s="109"/>
      <c r="B337" s="108"/>
      <c r="C337" s="79"/>
      <c r="D337" s="79"/>
      <c r="E337" s="73"/>
      <c r="F337" s="74"/>
    </row>
    <row r="338" spans="1:6" ht="7.5" customHeight="1">
      <c r="A338" s="109"/>
      <c r="B338" s="108"/>
      <c r="C338" s="79"/>
      <c r="D338" s="79"/>
      <c r="E338" s="75"/>
      <c r="F338" s="76"/>
    </row>
    <row r="339" spans="1:6" ht="15" customHeight="1" hidden="1">
      <c r="A339" s="109"/>
      <c r="B339" s="108"/>
      <c r="C339" s="79"/>
      <c r="D339" s="79"/>
      <c r="E339" s="64"/>
      <c r="F339" s="65"/>
    </row>
    <row r="340" spans="1:6" ht="9.75" customHeight="1" hidden="1">
      <c r="A340" s="109"/>
      <c r="B340" s="108"/>
      <c r="C340" s="79"/>
      <c r="D340" s="79"/>
      <c r="E340" s="64"/>
      <c r="F340" s="65"/>
    </row>
    <row r="341" spans="1:6" ht="18.75" customHeight="1" hidden="1">
      <c r="A341" s="109"/>
      <c r="B341" s="108"/>
      <c r="C341" s="79"/>
      <c r="D341" s="79"/>
      <c r="E341" s="64"/>
      <c r="F341" s="65"/>
    </row>
    <row r="342" spans="1:6" ht="18.75" customHeight="1" hidden="1">
      <c r="A342" s="109"/>
      <c r="B342" s="108"/>
      <c r="C342" s="79"/>
      <c r="D342" s="79"/>
      <c r="E342" s="64"/>
      <c r="F342" s="65"/>
    </row>
    <row r="343" spans="1:6" ht="18.75" customHeight="1" hidden="1">
      <c r="A343" s="109"/>
      <c r="B343" s="108"/>
      <c r="C343" s="79"/>
      <c r="D343" s="79"/>
      <c r="E343" s="64"/>
      <c r="F343" s="65"/>
    </row>
    <row r="344" spans="1:6" ht="15" customHeight="1">
      <c r="A344" s="109" t="s">
        <v>145</v>
      </c>
      <c r="B344" s="113" t="s">
        <v>47</v>
      </c>
      <c r="C344" s="83">
        <v>735</v>
      </c>
      <c r="D344" s="84"/>
      <c r="E344" s="71">
        <v>680</v>
      </c>
      <c r="F344" s="72"/>
    </row>
    <row r="345" spans="1:6" ht="15" customHeight="1">
      <c r="A345" s="109"/>
      <c r="B345" s="113"/>
      <c r="C345" s="85"/>
      <c r="D345" s="86"/>
      <c r="E345" s="73"/>
      <c r="F345" s="74"/>
    </row>
    <row r="346" spans="1:6" ht="15" customHeight="1">
      <c r="A346" s="109"/>
      <c r="B346" s="113"/>
      <c r="C346" s="85"/>
      <c r="D346" s="86"/>
      <c r="E346" s="73"/>
      <c r="F346" s="74"/>
    </row>
    <row r="347" spans="1:6" ht="15" customHeight="1">
      <c r="A347" s="109"/>
      <c r="B347" s="113"/>
      <c r="C347" s="85"/>
      <c r="D347" s="86"/>
      <c r="E347" s="73"/>
      <c r="F347" s="74"/>
    </row>
    <row r="348" spans="1:6" ht="6" customHeight="1">
      <c r="A348" s="109"/>
      <c r="B348" s="113"/>
      <c r="C348" s="85"/>
      <c r="D348" s="86"/>
      <c r="E348" s="75"/>
      <c r="F348" s="76"/>
    </row>
    <row r="349" spans="1:6" ht="9" customHeight="1" hidden="1">
      <c r="A349" s="109"/>
      <c r="B349" s="113"/>
      <c r="C349" s="85"/>
      <c r="D349" s="86"/>
      <c r="E349" s="64"/>
      <c r="F349" s="65"/>
    </row>
    <row r="350" spans="1:6" ht="15" customHeight="1" hidden="1">
      <c r="A350" s="109"/>
      <c r="B350" s="113"/>
      <c r="C350" s="85"/>
      <c r="D350" s="86"/>
      <c r="E350" s="64"/>
      <c r="F350" s="65"/>
    </row>
    <row r="351" spans="1:6" ht="6.75" customHeight="1" hidden="1">
      <c r="A351" s="109"/>
      <c r="B351" s="113"/>
      <c r="C351" s="85"/>
      <c r="D351" s="86"/>
      <c r="E351" s="64"/>
      <c r="F351" s="65"/>
    </row>
    <row r="352" spans="1:6" ht="18.75" customHeight="1" hidden="1">
      <c r="A352" s="109"/>
      <c r="B352" s="113"/>
      <c r="C352" s="85"/>
      <c r="D352" s="86"/>
      <c r="E352" s="64"/>
      <c r="F352" s="65"/>
    </row>
    <row r="353" spans="1:6" ht="18.75" customHeight="1" hidden="1">
      <c r="A353" s="109"/>
      <c r="B353" s="113"/>
      <c r="C353" s="85"/>
      <c r="D353" s="86"/>
      <c r="E353" s="64"/>
      <c r="F353" s="65"/>
    </row>
    <row r="354" spans="1:6" ht="18.75" customHeight="1" hidden="1">
      <c r="A354" s="109"/>
      <c r="B354" s="113"/>
      <c r="C354" s="85"/>
      <c r="D354" s="86"/>
      <c r="E354" s="64"/>
      <c r="F354" s="65"/>
    </row>
    <row r="355" spans="1:6" ht="18.75" customHeight="1" hidden="1">
      <c r="A355" s="109"/>
      <c r="B355" s="113"/>
      <c r="C355" s="85"/>
      <c r="D355" s="86"/>
      <c r="E355" s="64"/>
      <c r="F355" s="65"/>
    </row>
    <row r="356" spans="1:6" ht="15" customHeight="1">
      <c r="A356" s="109" t="s">
        <v>146</v>
      </c>
      <c r="B356" s="108" t="s">
        <v>48</v>
      </c>
      <c r="C356" s="79">
        <v>675</v>
      </c>
      <c r="D356" s="79"/>
      <c r="E356" s="71">
        <v>625</v>
      </c>
      <c r="F356" s="72"/>
    </row>
    <row r="357" spans="1:6" ht="15" customHeight="1">
      <c r="A357" s="109"/>
      <c r="B357" s="108"/>
      <c r="C357" s="79"/>
      <c r="D357" s="79"/>
      <c r="E357" s="73"/>
      <c r="F357" s="74"/>
    </row>
    <row r="358" spans="1:6" ht="15" customHeight="1">
      <c r="A358" s="109"/>
      <c r="B358" s="108"/>
      <c r="C358" s="79"/>
      <c r="D358" s="79"/>
      <c r="E358" s="73"/>
      <c r="F358" s="74"/>
    </row>
    <row r="359" spans="1:6" ht="18" customHeight="1">
      <c r="A359" s="109"/>
      <c r="B359" s="108"/>
      <c r="C359" s="79"/>
      <c r="D359" s="79"/>
      <c r="E359" s="73"/>
      <c r="F359" s="74"/>
    </row>
    <row r="360" spans="1:6" ht="9.75" customHeight="1" hidden="1">
      <c r="A360" s="109"/>
      <c r="B360" s="108"/>
      <c r="C360" s="79"/>
      <c r="D360" s="79"/>
      <c r="E360" s="75"/>
      <c r="F360" s="76"/>
    </row>
    <row r="361" spans="1:6" ht="1.5" customHeight="1" hidden="1">
      <c r="A361" s="109"/>
      <c r="B361" s="108"/>
      <c r="C361" s="79"/>
      <c r="D361" s="79"/>
      <c r="E361" s="64"/>
      <c r="F361" s="65"/>
    </row>
    <row r="362" spans="1:6" ht="18.75" customHeight="1" hidden="1">
      <c r="A362" s="109"/>
      <c r="B362" s="108"/>
      <c r="C362" s="79"/>
      <c r="D362" s="79"/>
      <c r="E362" s="64"/>
      <c r="F362" s="65"/>
    </row>
    <row r="363" spans="1:6" ht="18.75" customHeight="1" hidden="1">
      <c r="A363" s="109"/>
      <c r="B363" s="108"/>
      <c r="C363" s="79"/>
      <c r="D363" s="79"/>
      <c r="E363" s="64"/>
      <c r="F363" s="65"/>
    </row>
    <row r="364" spans="1:6" ht="18.75" customHeight="1" hidden="1">
      <c r="A364" s="109"/>
      <c r="B364" s="108"/>
      <c r="C364" s="79"/>
      <c r="D364" s="79"/>
      <c r="E364" s="64"/>
      <c r="F364" s="65"/>
    </row>
    <row r="365" spans="1:6" ht="18.75" customHeight="1" hidden="1">
      <c r="A365" s="109"/>
      <c r="B365" s="108"/>
      <c r="C365" s="79"/>
      <c r="D365" s="79"/>
      <c r="E365" s="64"/>
      <c r="F365" s="65"/>
    </row>
    <row r="366" spans="1:6" ht="18.75" customHeight="1" hidden="1">
      <c r="A366" s="109"/>
      <c r="B366" s="108"/>
      <c r="C366" s="79"/>
      <c r="D366" s="79"/>
      <c r="E366" s="64"/>
      <c r="F366" s="65"/>
    </row>
    <row r="367" spans="1:6" ht="18.75" customHeight="1" hidden="1">
      <c r="A367" s="109"/>
      <c r="B367" s="108"/>
      <c r="C367" s="79"/>
      <c r="D367" s="79"/>
      <c r="E367" s="64"/>
      <c r="F367" s="65"/>
    </row>
    <row r="368" spans="1:6" ht="15" customHeight="1">
      <c r="A368" s="109" t="s">
        <v>147</v>
      </c>
      <c r="B368" s="108" t="s">
        <v>49</v>
      </c>
      <c r="C368" s="79">
        <v>715</v>
      </c>
      <c r="D368" s="79"/>
      <c r="E368" s="71">
        <v>680</v>
      </c>
      <c r="F368" s="72"/>
    </row>
    <row r="369" spans="1:6" ht="15" customHeight="1">
      <c r="A369" s="109"/>
      <c r="B369" s="108"/>
      <c r="C369" s="79"/>
      <c r="D369" s="79"/>
      <c r="E369" s="73"/>
      <c r="F369" s="74"/>
    </row>
    <row r="370" spans="1:6" ht="15" customHeight="1">
      <c r="A370" s="109"/>
      <c r="B370" s="108"/>
      <c r="C370" s="79"/>
      <c r="D370" s="79"/>
      <c r="E370" s="73"/>
      <c r="F370" s="74"/>
    </row>
    <row r="371" spans="1:6" ht="15" customHeight="1">
      <c r="A371" s="109"/>
      <c r="B371" s="108"/>
      <c r="C371" s="79"/>
      <c r="D371" s="79"/>
      <c r="E371" s="73"/>
      <c r="F371" s="74"/>
    </row>
    <row r="372" spans="1:6" ht="4.5" customHeight="1">
      <c r="A372" s="109"/>
      <c r="B372" s="108"/>
      <c r="C372" s="79"/>
      <c r="D372" s="79"/>
      <c r="E372" s="75"/>
      <c r="F372" s="76"/>
    </row>
    <row r="373" spans="1:6" ht="15" customHeight="1" hidden="1">
      <c r="A373" s="109"/>
      <c r="B373" s="108"/>
      <c r="C373" s="79"/>
      <c r="D373" s="79"/>
      <c r="E373" s="64"/>
      <c r="F373" s="65"/>
    </row>
    <row r="374" spans="1:6" ht="0.75" customHeight="1">
      <c r="A374" s="109"/>
      <c r="B374" s="108"/>
      <c r="C374" s="79"/>
      <c r="D374" s="79"/>
      <c r="E374" s="64"/>
      <c r="F374" s="65"/>
    </row>
    <row r="375" spans="1:6" ht="18.75" customHeight="1" hidden="1">
      <c r="A375" s="109"/>
      <c r="B375" s="108"/>
      <c r="C375" s="79"/>
      <c r="D375" s="79"/>
      <c r="E375" s="64"/>
      <c r="F375" s="65"/>
    </row>
    <row r="376" spans="1:6" ht="18.75" customHeight="1" hidden="1">
      <c r="A376" s="109"/>
      <c r="B376" s="108"/>
      <c r="C376" s="79"/>
      <c r="D376" s="79"/>
      <c r="E376" s="64"/>
      <c r="F376" s="65"/>
    </row>
    <row r="377" spans="1:6" ht="18.75" customHeight="1" hidden="1">
      <c r="A377" s="109"/>
      <c r="B377" s="108"/>
      <c r="C377" s="79"/>
      <c r="D377" s="79"/>
      <c r="E377" s="64"/>
      <c r="F377" s="65"/>
    </row>
    <row r="378" spans="1:6" ht="18.75" customHeight="1" hidden="1">
      <c r="A378" s="109"/>
      <c r="B378" s="108"/>
      <c r="C378" s="79"/>
      <c r="D378" s="79"/>
      <c r="E378" s="64"/>
      <c r="F378" s="65"/>
    </row>
    <row r="379" spans="1:6" ht="18.75" customHeight="1" hidden="1">
      <c r="A379" s="109"/>
      <c r="B379" s="108"/>
      <c r="C379" s="79"/>
      <c r="D379" s="79"/>
      <c r="E379" s="64"/>
      <c r="F379" s="65"/>
    </row>
    <row r="380" spans="1:6" ht="15" customHeight="1">
      <c r="A380" s="109" t="s">
        <v>148</v>
      </c>
      <c r="B380" s="108" t="s">
        <v>50</v>
      </c>
      <c r="C380" s="79">
        <v>660</v>
      </c>
      <c r="D380" s="79"/>
      <c r="E380" s="71">
        <v>620</v>
      </c>
      <c r="F380" s="72"/>
    </row>
    <row r="381" spans="1:6" ht="15" customHeight="1">
      <c r="A381" s="109"/>
      <c r="B381" s="108"/>
      <c r="C381" s="79"/>
      <c r="D381" s="79"/>
      <c r="E381" s="73"/>
      <c r="F381" s="74"/>
    </row>
    <row r="382" spans="1:6" ht="15" customHeight="1">
      <c r="A382" s="109"/>
      <c r="B382" s="108"/>
      <c r="C382" s="79"/>
      <c r="D382" s="79"/>
      <c r="E382" s="73"/>
      <c r="F382" s="74"/>
    </row>
    <row r="383" spans="1:6" ht="15" customHeight="1">
      <c r="A383" s="109"/>
      <c r="B383" s="108"/>
      <c r="C383" s="79"/>
      <c r="D383" s="79"/>
      <c r="E383" s="73"/>
      <c r="F383" s="74"/>
    </row>
    <row r="384" spans="1:6" ht="8.25" customHeight="1">
      <c r="A384" s="109"/>
      <c r="B384" s="108"/>
      <c r="C384" s="79"/>
      <c r="D384" s="79"/>
      <c r="E384" s="75"/>
      <c r="F384" s="76"/>
    </row>
    <row r="385" spans="1:6" ht="7.5" customHeight="1" hidden="1">
      <c r="A385" s="109"/>
      <c r="B385" s="108"/>
      <c r="C385" s="79"/>
      <c r="D385" s="79"/>
      <c r="E385" s="64"/>
      <c r="F385" s="65"/>
    </row>
    <row r="386" spans="1:6" ht="18.75" customHeight="1" hidden="1">
      <c r="A386" s="109"/>
      <c r="B386" s="108"/>
      <c r="C386" s="79"/>
      <c r="D386" s="79"/>
      <c r="E386" s="64"/>
      <c r="F386" s="65"/>
    </row>
    <row r="387" spans="1:6" ht="18.75" customHeight="1" hidden="1">
      <c r="A387" s="109"/>
      <c r="B387" s="108"/>
      <c r="C387" s="79"/>
      <c r="D387" s="79"/>
      <c r="E387" s="64"/>
      <c r="F387" s="65"/>
    </row>
    <row r="388" spans="1:6" ht="18.75" customHeight="1" hidden="1">
      <c r="A388" s="109"/>
      <c r="B388" s="108"/>
      <c r="C388" s="79"/>
      <c r="D388" s="79"/>
      <c r="E388" s="64"/>
      <c r="F388" s="65"/>
    </row>
    <row r="389" spans="1:6" ht="18.75" customHeight="1" hidden="1">
      <c r="A389" s="109"/>
      <c r="B389" s="108"/>
      <c r="C389" s="79"/>
      <c r="D389" s="79"/>
      <c r="E389" s="64"/>
      <c r="F389" s="65"/>
    </row>
    <row r="390" spans="1:6" ht="18.75" customHeight="1" hidden="1">
      <c r="A390" s="109"/>
      <c r="B390" s="108"/>
      <c r="C390" s="79"/>
      <c r="D390" s="79"/>
      <c r="E390" s="64"/>
      <c r="F390" s="65"/>
    </row>
    <row r="391" spans="1:6" ht="18.75" customHeight="1" hidden="1">
      <c r="A391" s="109"/>
      <c r="B391" s="108"/>
      <c r="C391" s="79"/>
      <c r="D391" s="79"/>
      <c r="E391" s="64"/>
      <c r="F391" s="65"/>
    </row>
    <row r="392" spans="1:6" ht="32.25" customHeight="1">
      <c r="A392" s="109" t="s">
        <v>149</v>
      </c>
      <c r="B392" s="108" t="s">
        <v>51</v>
      </c>
      <c r="C392" s="79">
        <v>630</v>
      </c>
      <c r="D392" s="79"/>
      <c r="E392" s="71">
        <v>600</v>
      </c>
      <c r="F392" s="72"/>
    </row>
    <row r="393" spans="1:6" ht="15" customHeight="1">
      <c r="A393" s="109"/>
      <c r="B393" s="108"/>
      <c r="C393" s="79"/>
      <c r="D393" s="79"/>
      <c r="E393" s="73"/>
      <c r="F393" s="74"/>
    </row>
    <row r="394" spans="1:6" ht="15" customHeight="1">
      <c r="A394" s="109"/>
      <c r="B394" s="108"/>
      <c r="C394" s="79"/>
      <c r="D394" s="79"/>
      <c r="E394" s="73"/>
      <c r="F394" s="74"/>
    </row>
    <row r="395" spans="1:6" ht="14.25" customHeight="1">
      <c r="A395" s="109"/>
      <c r="B395" s="108"/>
      <c r="C395" s="79"/>
      <c r="D395" s="79"/>
      <c r="E395" s="75"/>
      <c r="F395" s="76"/>
    </row>
    <row r="396" spans="1:6" ht="15" customHeight="1" hidden="1">
      <c r="A396" s="109"/>
      <c r="B396" s="108"/>
      <c r="C396" s="79"/>
      <c r="D396" s="79"/>
      <c r="E396" s="64"/>
      <c r="F396" s="65"/>
    </row>
    <row r="397" spans="1:6" ht="8.25" customHeight="1" hidden="1">
      <c r="A397" s="109"/>
      <c r="B397" s="108"/>
      <c r="C397" s="79"/>
      <c r="D397" s="79"/>
      <c r="E397" s="64"/>
      <c r="F397" s="65"/>
    </row>
    <row r="398" spans="1:6" ht="18.75" customHeight="1" hidden="1">
      <c r="A398" s="109"/>
      <c r="B398" s="108"/>
      <c r="C398" s="79"/>
      <c r="D398" s="79"/>
      <c r="E398" s="64"/>
      <c r="F398" s="65"/>
    </row>
    <row r="399" spans="1:6" ht="18.75" customHeight="1" hidden="1">
      <c r="A399" s="109"/>
      <c r="B399" s="108"/>
      <c r="C399" s="79"/>
      <c r="D399" s="79"/>
      <c r="E399" s="64"/>
      <c r="F399" s="65"/>
    </row>
    <row r="400" spans="1:6" ht="18.75" customHeight="1" hidden="1">
      <c r="A400" s="109"/>
      <c r="B400" s="108"/>
      <c r="C400" s="79"/>
      <c r="D400" s="79"/>
      <c r="E400" s="64"/>
      <c r="F400" s="65"/>
    </row>
    <row r="401" spans="1:6" ht="18.75" customHeight="1" hidden="1">
      <c r="A401" s="109"/>
      <c r="B401" s="108"/>
      <c r="C401" s="79"/>
      <c r="D401" s="79"/>
      <c r="E401" s="64"/>
      <c r="F401" s="65"/>
    </row>
    <row r="402" spans="1:6" ht="18.75" customHeight="1" hidden="1">
      <c r="A402" s="109"/>
      <c r="B402" s="108"/>
      <c r="C402" s="79"/>
      <c r="D402" s="79"/>
      <c r="E402" s="64"/>
      <c r="F402" s="65"/>
    </row>
    <row r="403" spans="1:6" ht="18.75" customHeight="1" hidden="1">
      <c r="A403" s="109"/>
      <c r="B403" s="108"/>
      <c r="C403" s="79"/>
      <c r="D403" s="79"/>
      <c r="E403" s="64"/>
      <c r="F403" s="65"/>
    </row>
    <row r="404" spans="1:6" ht="15" customHeight="1">
      <c r="A404" s="109" t="s">
        <v>150</v>
      </c>
      <c r="B404" s="108" t="s">
        <v>52</v>
      </c>
      <c r="C404" s="79">
        <v>575</v>
      </c>
      <c r="D404" s="79"/>
      <c r="E404" s="71">
        <v>545</v>
      </c>
      <c r="F404" s="72"/>
    </row>
    <row r="405" spans="1:6" ht="15" customHeight="1">
      <c r="A405" s="109"/>
      <c r="B405" s="108"/>
      <c r="C405" s="79"/>
      <c r="D405" s="79"/>
      <c r="E405" s="73"/>
      <c r="F405" s="74"/>
    </row>
    <row r="406" spans="1:6" ht="15" customHeight="1">
      <c r="A406" s="109"/>
      <c r="B406" s="108"/>
      <c r="C406" s="79"/>
      <c r="D406" s="79"/>
      <c r="E406" s="73"/>
      <c r="F406" s="74"/>
    </row>
    <row r="407" spans="1:6" ht="15" customHeight="1">
      <c r="A407" s="109"/>
      <c r="B407" s="108"/>
      <c r="C407" s="79"/>
      <c r="D407" s="79"/>
      <c r="E407" s="73"/>
      <c r="F407" s="74"/>
    </row>
    <row r="408" spans="1:6" ht="3" customHeight="1">
      <c r="A408" s="109"/>
      <c r="B408" s="108"/>
      <c r="C408" s="79"/>
      <c r="D408" s="79"/>
      <c r="E408" s="75"/>
      <c r="F408" s="76"/>
    </row>
    <row r="409" spans="1:6" ht="4.5" customHeight="1" hidden="1">
      <c r="A409" s="109"/>
      <c r="B409" s="108"/>
      <c r="C409" s="79"/>
      <c r="D409" s="79"/>
      <c r="E409" s="64"/>
      <c r="F409" s="65"/>
    </row>
    <row r="410" spans="1:6" ht="18.75" customHeight="1" hidden="1">
      <c r="A410" s="109"/>
      <c r="B410" s="108"/>
      <c r="C410" s="79"/>
      <c r="D410" s="79"/>
      <c r="E410" s="64"/>
      <c r="F410" s="65"/>
    </row>
    <row r="411" spans="1:6" ht="18.75" customHeight="1" hidden="1">
      <c r="A411" s="109"/>
      <c r="B411" s="108"/>
      <c r="C411" s="79"/>
      <c r="D411" s="79"/>
      <c r="E411" s="64"/>
      <c r="F411" s="65"/>
    </row>
    <row r="412" spans="1:6" ht="18.75" customHeight="1" hidden="1">
      <c r="A412" s="109"/>
      <c r="B412" s="108"/>
      <c r="C412" s="79"/>
      <c r="D412" s="79"/>
      <c r="E412" s="64"/>
      <c r="F412" s="65"/>
    </row>
    <row r="413" spans="1:6" ht="18.75" customHeight="1" hidden="1">
      <c r="A413" s="109"/>
      <c r="B413" s="108"/>
      <c r="C413" s="79"/>
      <c r="D413" s="79"/>
      <c r="E413" s="64"/>
      <c r="F413" s="65"/>
    </row>
    <row r="414" spans="1:6" ht="18.75" customHeight="1" hidden="1">
      <c r="A414" s="109"/>
      <c r="B414" s="108"/>
      <c r="C414" s="79"/>
      <c r="D414" s="79"/>
      <c r="E414" s="64"/>
      <c r="F414" s="65"/>
    </row>
    <row r="415" spans="1:6" ht="18.75" customHeight="1" hidden="1">
      <c r="A415" s="109"/>
      <c r="B415" s="108"/>
      <c r="C415" s="79"/>
      <c r="D415" s="79"/>
      <c r="E415" s="64"/>
      <c r="F415" s="65"/>
    </row>
    <row r="416" spans="1:6" ht="15" customHeight="1">
      <c r="A416" s="109" t="s">
        <v>151</v>
      </c>
      <c r="B416" s="108" t="s">
        <v>53</v>
      </c>
      <c r="C416" s="79">
        <v>530</v>
      </c>
      <c r="D416" s="79"/>
      <c r="E416" s="71">
        <v>500</v>
      </c>
      <c r="F416" s="72"/>
    </row>
    <row r="417" spans="1:6" ht="15" customHeight="1">
      <c r="A417" s="109"/>
      <c r="B417" s="108"/>
      <c r="C417" s="79"/>
      <c r="D417" s="79"/>
      <c r="E417" s="73"/>
      <c r="F417" s="74"/>
    </row>
    <row r="418" spans="1:6" ht="15" customHeight="1">
      <c r="A418" s="109"/>
      <c r="B418" s="108"/>
      <c r="C418" s="79"/>
      <c r="D418" s="79"/>
      <c r="E418" s="73"/>
      <c r="F418" s="74"/>
    </row>
    <row r="419" spans="1:6" ht="6" customHeight="1">
      <c r="A419" s="109"/>
      <c r="B419" s="108"/>
      <c r="C419" s="79"/>
      <c r="D419" s="79"/>
      <c r="E419" s="75"/>
      <c r="F419" s="76"/>
    </row>
    <row r="420" spans="1:6" ht="15" customHeight="1" hidden="1">
      <c r="A420" s="109"/>
      <c r="B420" s="108"/>
      <c r="C420" s="79"/>
      <c r="D420" s="79"/>
      <c r="E420" s="64"/>
      <c r="F420" s="65"/>
    </row>
    <row r="421" spans="1:6" ht="3" customHeight="1" hidden="1">
      <c r="A421" s="109"/>
      <c r="B421" s="108"/>
      <c r="C421" s="79"/>
      <c r="D421" s="79"/>
      <c r="E421" s="64"/>
      <c r="F421" s="65"/>
    </row>
    <row r="422" spans="1:6" ht="18.75" customHeight="1" hidden="1">
      <c r="A422" s="109"/>
      <c r="B422" s="108"/>
      <c r="C422" s="79"/>
      <c r="D422" s="79"/>
      <c r="E422" s="64"/>
      <c r="F422" s="65"/>
    </row>
    <row r="423" spans="1:6" ht="18.75" customHeight="1" hidden="1">
      <c r="A423" s="109"/>
      <c r="B423" s="108"/>
      <c r="C423" s="79"/>
      <c r="D423" s="79"/>
      <c r="E423" s="64"/>
      <c r="F423" s="65"/>
    </row>
    <row r="424" spans="1:6" ht="18.75" customHeight="1" hidden="1">
      <c r="A424" s="109"/>
      <c r="B424" s="108"/>
      <c r="C424" s="79"/>
      <c r="D424" s="79"/>
      <c r="E424" s="64"/>
      <c r="F424" s="65"/>
    </row>
    <row r="425" spans="1:6" ht="18.75" customHeight="1" hidden="1">
      <c r="A425" s="109"/>
      <c r="B425" s="108"/>
      <c r="C425" s="79"/>
      <c r="D425" s="79"/>
      <c r="E425" s="64"/>
      <c r="F425" s="65"/>
    </row>
    <row r="426" spans="1:6" ht="18.75" customHeight="1" hidden="1">
      <c r="A426" s="109"/>
      <c r="B426" s="108"/>
      <c r="C426" s="79"/>
      <c r="D426" s="79"/>
      <c r="E426" s="64"/>
      <c r="F426" s="65"/>
    </row>
    <row r="427" spans="1:6" ht="18.75" customHeight="1" hidden="1">
      <c r="A427" s="109"/>
      <c r="B427" s="108"/>
      <c r="C427" s="79"/>
      <c r="D427" s="79"/>
      <c r="E427" s="64"/>
      <c r="F427" s="65"/>
    </row>
    <row r="428" spans="1:6" ht="15" customHeight="1">
      <c r="A428" s="109" t="s">
        <v>152</v>
      </c>
      <c r="B428" s="108" t="s">
        <v>54</v>
      </c>
      <c r="C428" s="79">
        <v>460</v>
      </c>
      <c r="D428" s="79"/>
      <c r="E428" s="71">
        <v>440</v>
      </c>
      <c r="F428" s="72"/>
    </row>
    <row r="429" spans="1:6" ht="15" customHeight="1">
      <c r="A429" s="109"/>
      <c r="B429" s="108"/>
      <c r="C429" s="79"/>
      <c r="D429" s="79"/>
      <c r="E429" s="73"/>
      <c r="F429" s="74"/>
    </row>
    <row r="430" spans="1:6" ht="15" customHeight="1">
      <c r="A430" s="109"/>
      <c r="B430" s="108"/>
      <c r="C430" s="79"/>
      <c r="D430" s="79"/>
      <c r="E430" s="73"/>
      <c r="F430" s="74"/>
    </row>
    <row r="431" spans="1:6" ht="12.75" customHeight="1">
      <c r="A431" s="109"/>
      <c r="B431" s="108"/>
      <c r="C431" s="79"/>
      <c r="D431" s="79"/>
      <c r="E431" s="75"/>
      <c r="F431" s="76"/>
    </row>
    <row r="432" spans="1:6" ht="12" customHeight="1" hidden="1">
      <c r="A432" s="109"/>
      <c r="B432" s="108"/>
      <c r="C432" s="79"/>
      <c r="D432" s="79"/>
      <c r="E432" s="64"/>
      <c r="F432" s="65"/>
    </row>
    <row r="433" spans="1:6" ht="18.75" customHeight="1" hidden="1">
      <c r="A433" s="109"/>
      <c r="B433" s="108"/>
      <c r="C433" s="79"/>
      <c r="D433" s="79"/>
      <c r="E433" s="64"/>
      <c r="F433" s="65"/>
    </row>
    <row r="434" spans="1:6" ht="18.75" customHeight="1" hidden="1">
      <c r="A434" s="109"/>
      <c r="B434" s="108"/>
      <c r="C434" s="79"/>
      <c r="D434" s="79"/>
      <c r="E434" s="64"/>
      <c r="F434" s="65"/>
    </row>
    <row r="435" spans="1:6" ht="18.75" customHeight="1" hidden="1">
      <c r="A435" s="109"/>
      <c r="B435" s="108"/>
      <c r="C435" s="79"/>
      <c r="D435" s="79"/>
      <c r="E435" s="64"/>
      <c r="F435" s="65"/>
    </row>
    <row r="436" spans="1:6" ht="18.75" customHeight="1" hidden="1">
      <c r="A436" s="109"/>
      <c r="B436" s="108"/>
      <c r="C436" s="79"/>
      <c r="D436" s="79"/>
      <c r="E436" s="64"/>
      <c r="F436" s="65"/>
    </row>
    <row r="437" spans="1:6" ht="18.75" customHeight="1" hidden="1">
      <c r="A437" s="109"/>
      <c r="B437" s="108"/>
      <c r="C437" s="79"/>
      <c r="D437" s="79"/>
      <c r="E437" s="64"/>
      <c r="F437" s="65"/>
    </row>
    <row r="438" spans="1:6" ht="18.75" customHeight="1" hidden="1">
      <c r="A438" s="109"/>
      <c r="B438" s="108"/>
      <c r="C438" s="79"/>
      <c r="D438" s="79"/>
      <c r="E438" s="64"/>
      <c r="F438" s="65"/>
    </row>
    <row r="439" spans="1:6" ht="18.75" customHeight="1" hidden="1">
      <c r="A439" s="109"/>
      <c r="B439" s="108"/>
      <c r="C439" s="79"/>
      <c r="D439" s="79"/>
      <c r="E439" s="64"/>
      <c r="F439" s="65"/>
    </row>
    <row r="440" spans="1:6" ht="15" customHeight="1">
      <c r="A440" s="109" t="s">
        <v>153</v>
      </c>
      <c r="B440" s="108" t="s">
        <v>55</v>
      </c>
      <c r="C440" s="79">
        <v>560</v>
      </c>
      <c r="D440" s="79"/>
      <c r="E440" s="71">
        <v>525</v>
      </c>
      <c r="F440" s="72"/>
    </row>
    <row r="441" spans="1:6" ht="15" customHeight="1">
      <c r="A441" s="109"/>
      <c r="B441" s="108"/>
      <c r="C441" s="79"/>
      <c r="D441" s="79"/>
      <c r="E441" s="73"/>
      <c r="F441" s="74"/>
    </row>
    <row r="442" spans="1:6" ht="15" customHeight="1">
      <c r="A442" s="109"/>
      <c r="B442" s="108"/>
      <c r="C442" s="79"/>
      <c r="D442" s="79"/>
      <c r="E442" s="73"/>
      <c r="F442" s="74"/>
    </row>
    <row r="443" spans="1:6" ht="15" customHeight="1">
      <c r="A443" s="109"/>
      <c r="B443" s="108"/>
      <c r="C443" s="79"/>
      <c r="D443" s="79"/>
      <c r="E443" s="73"/>
      <c r="F443" s="74"/>
    </row>
    <row r="444" spans="1:6" ht="9" customHeight="1">
      <c r="A444" s="109"/>
      <c r="B444" s="108"/>
      <c r="C444" s="79"/>
      <c r="D444" s="79"/>
      <c r="E444" s="75"/>
      <c r="F444" s="76"/>
    </row>
    <row r="445" spans="1:6" ht="18.75" customHeight="1" hidden="1">
      <c r="A445" s="109"/>
      <c r="B445" s="108"/>
      <c r="C445" s="79"/>
      <c r="D445" s="79"/>
      <c r="E445" s="64"/>
      <c r="F445" s="65"/>
    </row>
    <row r="446" spans="1:6" ht="18.75" customHeight="1" hidden="1">
      <c r="A446" s="109"/>
      <c r="B446" s="108"/>
      <c r="C446" s="79"/>
      <c r="D446" s="79"/>
      <c r="E446" s="64"/>
      <c r="F446" s="65"/>
    </row>
    <row r="447" spans="1:6" ht="18.75" customHeight="1" hidden="1">
      <c r="A447" s="109"/>
      <c r="B447" s="108"/>
      <c r="C447" s="79"/>
      <c r="D447" s="79"/>
      <c r="E447" s="64"/>
      <c r="F447" s="65"/>
    </row>
    <row r="448" spans="1:6" ht="18.75" customHeight="1" hidden="1">
      <c r="A448" s="109"/>
      <c r="B448" s="108"/>
      <c r="C448" s="79"/>
      <c r="D448" s="79"/>
      <c r="E448" s="64"/>
      <c r="F448" s="65"/>
    </row>
    <row r="449" spans="1:6" ht="18.75" customHeight="1" hidden="1">
      <c r="A449" s="109"/>
      <c r="B449" s="108"/>
      <c r="C449" s="79"/>
      <c r="D449" s="79"/>
      <c r="E449" s="64"/>
      <c r="F449" s="65"/>
    </row>
    <row r="450" spans="1:6" ht="18.75" customHeight="1" hidden="1">
      <c r="A450" s="109"/>
      <c r="B450" s="108"/>
      <c r="C450" s="79"/>
      <c r="D450" s="79"/>
      <c r="E450" s="64"/>
      <c r="F450" s="65"/>
    </row>
    <row r="451" spans="1:6" ht="18.75" customHeight="1" hidden="1">
      <c r="A451" s="109"/>
      <c r="B451" s="108"/>
      <c r="C451" s="79"/>
      <c r="D451" s="79"/>
      <c r="E451" s="64"/>
      <c r="F451" s="65"/>
    </row>
    <row r="452" spans="1:6" ht="15" customHeight="1">
      <c r="A452" s="109" t="s">
        <v>154</v>
      </c>
      <c r="B452" s="108" t="s">
        <v>56</v>
      </c>
      <c r="C452" s="79">
        <v>500</v>
      </c>
      <c r="D452" s="79"/>
      <c r="E452" s="71">
        <v>470</v>
      </c>
      <c r="F452" s="72"/>
    </row>
    <row r="453" spans="1:6" ht="15" customHeight="1">
      <c r="A453" s="109"/>
      <c r="B453" s="108"/>
      <c r="C453" s="79"/>
      <c r="D453" s="79"/>
      <c r="E453" s="73"/>
      <c r="F453" s="74"/>
    </row>
    <row r="454" spans="1:6" ht="15" customHeight="1">
      <c r="A454" s="109"/>
      <c r="B454" s="108"/>
      <c r="C454" s="79"/>
      <c r="D454" s="79"/>
      <c r="E454" s="73"/>
      <c r="F454" s="74"/>
    </row>
    <row r="455" spans="1:6" ht="12.75" customHeight="1">
      <c r="A455" s="109"/>
      <c r="B455" s="108"/>
      <c r="C455" s="79"/>
      <c r="D455" s="79"/>
      <c r="E455" s="75"/>
      <c r="F455" s="76"/>
    </row>
    <row r="456" spans="1:6" ht="15" customHeight="1" hidden="1">
      <c r="A456" s="109"/>
      <c r="B456" s="108"/>
      <c r="C456" s="79"/>
      <c r="D456" s="79"/>
      <c r="E456" s="64"/>
      <c r="F456" s="65"/>
    </row>
    <row r="457" spans="1:6" ht="2.25" customHeight="1" hidden="1">
      <c r="A457" s="109"/>
      <c r="B457" s="108"/>
      <c r="C457" s="79"/>
      <c r="D457" s="79"/>
      <c r="E457" s="64"/>
      <c r="F457" s="65"/>
    </row>
    <row r="458" spans="1:6" ht="18.75" customHeight="1" hidden="1">
      <c r="A458" s="109"/>
      <c r="B458" s="108"/>
      <c r="C458" s="79"/>
      <c r="D458" s="79"/>
      <c r="E458" s="64"/>
      <c r="F458" s="65"/>
    </row>
    <row r="459" spans="1:6" ht="18.75" customHeight="1" hidden="1">
      <c r="A459" s="109"/>
      <c r="B459" s="108"/>
      <c r="C459" s="79"/>
      <c r="D459" s="79"/>
      <c r="E459" s="64"/>
      <c r="F459" s="65"/>
    </row>
    <row r="460" spans="1:6" ht="18.75" customHeight="1" hidden="1">
      <c r="A460" s="109"/>
      <c r="B460" s="108"/>
      <c r="C460" s="79"/>
      <c r="D460" s="79"/>
      <c r="E460" s="64"/>
      <c r="F460" s="65"/>
    </row>
    <row r="461" spans="1:6" ht="18.75" customHeight="1" hidden="1">
      <c r="A461" s="109"/>
      <c r="B461" s="108"/>
      <c r="C461" s="79"/>
      <c r="D461" s="79"/>
      <c r="E461" s="64"/>
      <c r="F461" s="65"/>
    </row>
    <row r="462" spans="1:6" ht="18.75" customHeight="1" hidden="1">
      <c r="A462" s="109"/>
      <c r="B462" s="108"/>
      <c r="C462" s="79"/>
      <c r="D462" s="79"/>
      <c r="E462" s="64"/>
      <c r="F462" s="65"/>
    </row>
    <row r="463" spans="1:6" ht="18.75" customHeight="1" hidden="1">
      <c r="A463" s="109"/>
      <c r="B463" s="108"/>
      <c r="C463" s="79"/>
      <c r="D463" s="79"/>
      <c r="E463" s="64"/>
      <c r="F463" s="65"/>
    </row>
    <row r="464" spans="1:6" ht="15" customHeight="1">
      <c r="A464" s="109" t="s">
        <v>155</v>
      </c>
      <c r="B464" s="108" t="s">
        <v>57</v>
      </c>
      <c r="C464" s="79">
        <v>720</v>
      </c>
      <c r="D464" s="79"/>
      <c r="E464" s="71">
        <v>665</v>
      </c>
      <c r="F464" s="72"/>
    </row>
    <row r="465" spans="1:6" ht="15" customHeight="1">
      <c r="A465" s="109"/>
      <c r="B465" s="108"/>
      <c r="C465" s="79"/>
      <c r="D465" s="79"/>
      <c r="E465" s="73"/>
      <c r="F465" s="74"/>
    </row>
    <row r="466" spans="1:6" ht="15" customHeight="1">
      <c r="A466" s="109"/>
      <c r="B466" s="108"/>
      <c r="C466" s="79"/>
      <c r="D466" s="79"/>
      <c r="E466" s="73"/>
      <c r="F466" s="74"/>
    </row>
    <row r="467" spans="1:6" ht="9" customHeight="1">
      <c r="A467" s="109"/>
      <c r="B467" s="108"/>
      <c r="C467" s="79"/>
      <c r="D467" s="79"/>
      <c r="E467" s="75"/>
      <c r="F467" s="76"/>
    </row>
    <row r="468" spans="1:6" ht="12.75" customHeight="1" hidden="1">
      <c r="A468" s="109"/>
      <c r="B468" s="108"/>
      <c r="C468" s="79"/>
      <c r="D468" s="79"/>
      <c r="E468" s="64"/>
      <c r="F468" s="65"/>
    </row>
    <row r="469" spans="1:6" ht="18.75" customHeight="1" hidden="1">
      <c r="A469" s="109"/>
      <c r="B469" s="108"/>
      <c r="C469" s="79"/>
      <c r="D469" s="79"/>
      <c r="E469" s="64"/>
      <c r="F469" s="65"/>
    </row>
    <row r="470" spans="1:6" ht="18.75" customHeight="1" hidden="1">
      <c r="A470" s="109"/>
      <c r="B470" s="108"/>
      <c r="C470" s="79"/>
      <c r="D470" s="79"/>
      <c r="E470" s="64"/>
      <c r="F470" s="65"/>
    </row>
    <row r="471" spans="1:6" ht="18.75" customHeight="1" hidden="1">
      <c r="A471" s="109"/>
      <c r="B471" s="108"/>
      <c r="C471" s="79"/>
      <c r="D471" s="79"/>
      <c r="E471" s="64"/>
      <c r="F471" s="65"/>
    </row>
    <row r="472" spans="1:6" ht="18.75" customHeight="1" hidden="1">
      <c r="A472" s="109"/>
      <c r="B472" s="108"/>
      <c r="C472" s="79"/>
      <c r="D472" s="79"/>
      <c r="E472" s="64"/>
      <c r="F472" s="65"/>
    </row>
    <row r="473" spans="1:6" ht="5.25" customHeight="1" hidden="1">
      <c r="A473" s="109"/>
      <c r="B473" s="108"/>
      <c r="C473" s="79"/>
      <c r="D473" s="79"/>
      <c r="E473" s="64"/>
      <c r="F473" s="65"/>
    </row>
    <row r="474" spans="1:6" ht="18.75" customHeight="1" hidden="1">
      <c r="A474" s="109"/>
      <c r="B474" s="108"/>
      <c r="C474" s="79"/>
      <c r="D474" s="79"/>
      <c r="E474" s="64"/>
      <c r="F474" s="65"/>
    </row>
    <row r="475" spans="1:6" ht="18.75" customHeight="1" hidden="1">
      <c r="A475" s="109"/>
      <c r="B475" s="108"/>
      <c r="C475" s="79"/>
      <c r="D475" s="79"/>
      <c r="E475" s="64"/>
      <c r="F475" s="65"/>
    </row>
    <row r="476" spans="1:6" ht="15" customHeight="1">
      <c r="A476" s="109" t="s">
        <v>156</v>
      </c>
      <c r="B476" s="108" t="s">
        <v>58</v>
      </c>
      <c r="C476" s="79">
        <v>660</v>
      </c>
      <c r="D476" s="79"/>
      <c r="E476" s="71">
        <v>610</v>
      </c>
      <c r="F476" s="72"/>
    </row>
    <row r="477" spans="1:6" ht="15" customHeight="1">
      <c r="A477" s="109"/>
      <c r="B477" s="108"/>
      <c r="C477" s="79"/>
      <c r="D477" s="79"/>
      <c r="E477" s="73"/>
      <c r="F477" s="74"/>
    </row>
    <row r="478" spans="1:6" ht="15" customHeight="1">
      <c r="A478" s="109"/>
      <c r="B478" s="108"/>
      <c r="C478" s="79"/>
      <c r="D478" s="79"/>
      <c r="E478" s="73"/>
      <c r="F478" s="74"/>
    </row>
    <row r="479" spans="1:6" ht="10.5" customHeight="1">
      <c r="A479" s="109"/>
      <c r="B479" s="108"/>
      <c r="C479" s="79"/>
      <c r="D479" s="79"/>
      <c r="E479" s="75"/>
      <c r="F479" s="76"/>
    </row>
    <row r="480" spans="1:6" ht="18.75" customHeight="1" hidden="1">
      <c r="A480" s="109"/>
      <c r="B480" s="108"/>
      <c r="C480" s="79"/>
      <c r="D480" s="79"/>
      <c r="E480" s="64"/>
      <c r="F480" s="65"/>
    </row>
    <row r="481" spans="1:6" ht="18.75" customHeight="1" hidden="1">
      <c r="A481" s="109"/>
      <c r="B481" s="108"/>
      <c r="C481" s="79"/>
      <c r="D481" s="79"/>
      <c r="E481" s="64"/>
      <c r="F481" s="65"/>
    </row>
    <row r="482" spans="1:6" ht="18.75" customHeight="1" hidden="1">
      <c r="A482" s="109"/>
      <c r="B482" s="108"/>
      <c r="C482" s="79"/>
      <c r="D482" s="79"/>
      <c r="E482" s="64"/>
      <c r="F482" s="65"/>
    </row>
    <row r="483" spans="1:6" ht="18.75" customHeight="1" hidden="1">
      <c r="A483" s="109"/>
      <c r="B483" s="108"/>
      <c r="C483" s="79"/>
      <c r="D483" s="79"/>
      <c r="E483" s="64"/>
      <c r="F483" s="65"/>
    </row>
    <row r="484" spans="1:6" ht="18.75" customHeight="1" hidden="1">
      <c r="A484" s="109"/>
      <c r="B484" s="108"/>
      <c r="C484" s="79"/>
      <c r="D484" s="79"/>
      <c r="E484" s="64"/>
      <c r="F484" s="65"/>
    </row>
    <row r="485" spans="1:6" ht="18.75" customHeight="1" hidden="1">
      <c r="A485" s="109"/>
      <c r="B485" s="108"/>
      <c r="C485" s="79"/>
      <c r="D485" s="79"/>
      <c r="E485" s="64"/>
      <c r="F485" s="65"/>
    </row>
    <row r="486" spans="1:6" ht="18.75" customHeight="1" hidden="1">
      <c r="A486" s="109"/>
      <c r="B486" s="108"/>
      <c r="C486" s="79"/>
      <c r="D486" s="79"/>
      <c r="E486" s="64"/>
      <c r="F486" s="65"/>
    </row>
    <row r="487" spans="1:6" ht="18.75" customHeight="1" hidden="1">
      <c r="A487" s="109"/>
      <c r="B487" s="108"/>
      <c r="C487" s="79"/>
      <c r="D487" s="79"/>
      <c r="E487" s="64"/>
      <c r="F487" s="65"/>
    </row>
    <row r="488" spans="1:6" ht="15" customHeight="1">
      <c r="A488" s="109" t="s">
        <v>157</v>
      </c>
      <c r="B488" s="108" t="s">
        <v>59</v>
      </c>
      <c r="C488" s="79">
        <v>925</v>
      </c>
      <c r="D488" s="79"/>
      <c r="E488" s="71">
        <v>855</v>
      </c>
      <c r="F488" s="72"/>
    </row>
    <row r="489" spans="1:6" ht="15" customHeight="1">
      <c r="A489" s="109"/>
      <c r="B489" s="108"/>
      <c r="C489" s="79"/>
      <c r="D489" s="79"/>
      <c r="E489" s="73"/>
      <c r="F489" s="74"/>
    </row>
    <row r="490" spans="1:6" ht="22.5" customHeight="1">
      <c r="A490" s="109"/>
      <c r="B490" s="108"/>
      <c r="C490" s="79"/>
      <c r="D490" s="79"/>
      <c r="E490" s="73"/>
      <c r="F490" s="74"/>
    </row>
    <row r="491" spans="1:6" ht="2.25" customHeight="1">
      <c r="A491" s="109"/>
      <c r="B491" s="108"/>
      <c r="C491" s="79"/>
      <c r="D491" s="79"/>
      <c r="E491" s="75"/>
      <c r="F491" s="76"/>
    </row>
    <row r="492" spans="1:6" ht="18.75" customHeight="1" hidden="1">
      <c r="A492" s="109"/>
      <c r="B492" s="108"/>
      <c r="C492" s="79"/>
      <c r="D492" s="79"/>
      <c r="E492" s="64"/>
      <c r="F492" s="65"/>
    </row>
    <row r="493" spans="1:6" ht="18.75" customHeight="1" hidden="1">
      <c r="A493" s="109"/>
      <c r="B493" s="108"/>
      <c r="C493" s="79"/>
      <c r="D493" s="79"/>
      <c r="E493" s="64"/>
      <c r="F493" s="65"/>
    </row>
    <row r="494" spans="1:6" ht="13.5" customHeight="1" hidden="1">
      <c r="A494" s="109"/>
      <c r="B494" s="108"/>
      <c r="C494" s="79"/>
      <c r="D494" s="79"/>
      <c r="E494" s="64"/>
      <c r="F494" s="65"/>
    </row>
    <row r="495" spans="1:6" ht="18.75" customHeight="1" hidden="1">
      <c r="A495" s="109"/>
      <c r="B495" s="108"/>
      <c r="C495" s="79"/>
      <c r="D495" s="79"/>
      <c r="E495" s="64"/>
      <c r="F495" s="65"/>
    </row>
    <row r="496" spans="1:6" ht="18.75" customHeight="1" hidden="1">
      <c r="A496" s="109"/>
      <c r="B496" s="108"/>
      <c r="C496" s="79"/>
      <c r="D496" s="79"/>
      <c r="E496" s="64"/>
      <c r="F496" s="65"/>
    </row>
    <row r="497" spans="1:6" ht="18.75" customHeight="1" hidden="1">
      <c r="A497" s="109"/>
      <c r="B497" s="108"/>
      <c r="C497" s="79"/>
      <c r="D497" s="79"/>
      <c r="E497" s="64"/>
      <c r="F497" s="65"/>
    </row>
    <row r="498" spans="1:6" ht="18.75" customHeight="1" hidden="1">
      <c r="A498" s="109"/>
      <c r="B498" s="108"/>
      <c r="C498" s="79"/>
      <c r="D498" s="79"/>
      <c r="E498" s="64"/>
      <c r="F498" s="65"/>
    </row>
    <row r="499" spans="1:6" ht="18.75" customHeight="1" hidden="1">
      <c r="A499" s="109"/>
      <c r="B499" s="108"/>
      <c r="C499" s="79"/>
      <c r="D499" s="79"/>
      <c r="E499" s="64"/>
      <c r="F499" s="65"/>
    </row>
    <row r="500" spans="1:6" ht="15" customHeight="1">
      <c r="A500" s="109" t="s">
        <v>158</v>
      </c>
      <c r="B500" s="108" t="s">
        <v>60</v>
      </c>
      <c r="C500" s="79">
        <v>860</v>
      </c>
      <c r="D500" s="79"/>
      <c r="E500" s="71">
        <v>800</v>
      </c>
      <c r="F500" s="72"/>
    </row>
    <row r="501" spans="1:6" ht="15" customHeight="1">
      <c r="A501" s="109"/>
      <c r="B501" s="108"/>
      <c r="C501" s="79"/>
      <c r="D501" s="79"/>
      <c r="E501" s="73"/>
      <c r="F501" s="74"/>
    </row>
    <row r="502" spans="1:6" ht="15" customHeight="1">
      <c r="A502" s="109"/>
      <c r="B502" s="108"/>
      <c r="C502" s="79"/>
      <c r="D502" s="79"/>
      <c r="E502" s="73"/>
      <c r="F502" s="74"/>
    </row>
    <row r="503" spans="1:6" ht="15" customHeight="1">
      <c r="A503" s="109"/>
      <c r="B503" s="108"/>
      <c r="C503" s="79"/>
      <c r="D503" s="79"/>
      <c r="E503" s="75"/>
      <c r="F503" s="76"/>
    </row>
    <row r="504" spans="1:6" ht="8.25" customHeight="1" hidden="1">
      <c r="A504" s="109"/>
      <c r="B504" s="108"/>
      <c r="C504" s="79"/>
      <c r="D504" s="79"/>
      <c r="E504" s="64"/>
      <c r="F504" s="65"/>
    </row>
    <row r="505" spans="1:6" ht="18.75" customHeight="1" hidden="1">
      <c r="A505" s="109"/>
      <c r="B505" s="108"/>
      <c r="C505" s="79"/>
      <c r="D505" s="79"/>
      <c r="E505" s="64"/>
      <c r="F505" s="65"/>
    </row>
    <row r="506" spans="1:6" ht="18.75" customHeight="1" hidden="1">
      <c r="A506" s="109"/>
      <c r="B506" s="108"/>
      <c r="C506" s="79"/>
      <c r="D506" s="79"/>
      <c r="E506" s="64"/>
      <c r="F506" s="65"/>
    </row>
    <row r="507" spans="1:6" ht="18.75" customHeight="1" hidden="1">
      <c r="A507" s="109"/>
      <c r="B507" s="108"/>
      <c r="C507" s="79"/>
      <c r="D507" s="79"/>
      <c r="E507" s="64"/>
      <c r="F507" s="65"/>
    </row>
    <row r="508" spans="1:6" ht="18.75" customHeight="1" hidden="1">
      <c r="A508" s="109"/>
      <c r="B508" s="108"/>
      <c r="C508" s="79"/>
      <c r="D508" s="79"/>
      <c r="E508" s="64"/>
      <c r="F508" s="65"/>
    </row>
    <row r="509" spans="1:6" ht="18.75" customHeight="1" hidden="1">
      <c r="A509" s="109"/>
      <c r="B509" s="108"/>
      <c r="C509" s="79"/>
      <c r="D509" s="79"/>
      <c r="E509" s="64"/>
      <c r="F509" s="65"/>
    </row>
    <row r="510" spans="1:6" ht="18.75" customHeight="1" hidden="1">
      <c r="A510" s="109"/>
      <c r="B510" s="108"/>
      <c r="C510" s="79"/>
      <c r="D510" s="79"/>
      <c r="E510" s="64"/>
      <c r="F510" s="65"/>
    </row>
    <row r="511" spans="1:6" ht="18.75" customHeight="1" hidden="1">
      <c r="A511" s="109"/>
      <c r="B511" s="108"/>
      <c r="C511" s="79"/>
      <c r="D511" s="79"/>
      <c r="E511" s="64"/>
      <c r="F511" s="65"/>
    </row>
    <row r="512" spans="1:6" ht="15" customHeight="1">
      <c r="A512" s="109" t="s">
        <v>159</v>
      </c>
      <c r="B512" s="108" t="s">
        <v>61</v>
      </c>
      <c r="C512" s="79">
        <v>540</v>
      </c>
      <c r="D512" s="79"/>
      <c r="E512" s="71">
        <v>500</v>
      </c>
      <c r="F512" s="72"/>
    </row>
    <row r="513" spans="1:6" ht="15" customHeight="1">
      <c r="A513" s="109"/>
      <c r="B513" s="108"/>
      <c r="C513" s="79"/>
      <c r="D513" s="79"/>
      <c r="E513" s="73"/>
      <c r="F513" s="74"/>
    </row>
    <row r="514" spans="1:6" ht="15" customHeight="1">
      <c r="A514" s="109"/>
      <c r="B514" s="108"/>
      <c r="C514" s="79"/>
      <c r="D514" s="79"/>
      <c r="E514" s="73"/>
      <c r="F514" s="74"/>
    </row>
    <row r="515" spans="1:6" ht="28.5" customHeight="1">
      <c r="A515" s="109"/>
      <c r="B515" s="108"/>
      <c r="C515" s="79"/>
      <c r="D515" s="79"/>
      <c r="E515" s="75"/>
      <c r="F515" s="76"/>
    </row>
    <row r="516" spans="1:6" ht="15" customHeight="1" hidden="1">
      <c r="A516" s="109"/>
      <c r="B516" s="108"/>
      <c r="C516" s="79"/>
      <c r="D516" s="79"/>
      <c r="E516" s="64"/>
      <c r="F516" s="65"/>
    </row>
    <row r="517" spans="1:6" ht="15" customHeight="1" hidden="1">
      <c r="A517" s="109"/>
      <c r="B517" s="108"/>
      <c r="C517" s="79"/>
      <c r="D517" s="79"/>
      <c r="E517" s="64"/>
      <c r="F517" s="65"/>
    </row>
    <row r="518" spans="1:6" ht="15" customHeight="1" hidden="1">
      <c r="A518" s="109"/>
      <c r="B518" s="108"/>
      <c r="C518" s="79"/>
      <c r="D518" s="79"/>
      <c r="E518" s="64"/>
      <c r="F518" s="65"/>
    </row>
    <row r="519" spans="1:6" ht="15" customHeight="1" hidden="1">
      <c r="A519" s="109"/>
      <c r="B519" s="108"/>
      <c r="C519" s="79"/>
      <c r="D519" s="79"/>
      <c r="E519" s="64"/>
      <c r="F519" s="65"/>
    </row>
    <row r="520" spans="1:6" ht="15" customHeight="1" hidden="1">
      <c r="A520" s="109"/>
      <c r="B520" s="108"/>
      <c r="C520" s="79"/>
      <c r="D520" s="79"/>
      <c r="E520" s="64"/>
      <c r="F520" s="65"/>
    </row>
    <row r="521" spans="1:6" ht="15" customHeight="1" hidden="1">
      <c r="A521" s="109"/>
      <c r="B521" s="108"/>
      <c r="C521" s="79"/>
      <c r="D521" s="79"/>
      <c r="E521" s="64"/>
      <c r="F521" s="65"/>
    </row>
    <row r="522" spans="1:6" ht="15" customHeight="1" hidden="1">
      <c r="A522" s="109"/>
      <c r="B522" s="108"/>
      <c r="C522" s="79"/>
      <c r="D522" s="79"/>
      <c r="E522" s="64"/>
      <c r="F522" s="65"/>
    </row>
    <row r="523" spans="1:6" ht="15" customHeight="1" hidden="1">
      <c r="A523" s="109"/>
      <c r="B523" s="108"/>
      <c r="C523" s="79"/>
      <c r="D523" s="79"/>
      <c r="E523" s="64"/>
      <c r="F523" s="65"/>
    </row>
    <row r="524" spans="1:6" ht="15" customHeight="1">
      <c r="A524" s="109" t="s">
        <v>160</v>
      </c>
      <c r="B524" s="108" t="s">
        <v>62</v>
      </c>
      <c r="C524" s="79">
        <v>480</v>
      </c>
      <c r="D524" s="79"/>
      <c r="E524" s="71">
        <v>445</v>
      </c>
      <c r="F524" s="72"/>
    </row>
    <row r="525" spans="1:6" ht="15" customHeight="1">
      <c r="A525" s="109"/>
      <c r="B525" s="108"/>
      <c r="C525" s="79"/>
      <c r="D525" s="79"/>
      <c r="E525" s="73"/>
      <c r="F525" s="74"/>
    </row>
    <row r="526" spans="1:6" ht="15" customHeight="1">
      <c r="A526" s="109"/>
      <c r="B526" s="108"/>
      <c r="C526" s="79"/>
      <c r="D526" s="79"/>
      <c r="E526" s="73"/>
      <c r="F526" s="74"/>
    </row>
    <row r="527" spans="1:6" ht="15" customHeight="1">
      <c r="A527" s="109"/>
      <c r="B527" s="108"/>
      <c r="C527" s="79"/>
      <c r="D527" s="79"/>
      <c r="E527" s="73"/>
      <c r="F527" s="74"/>
    </row>
    <row r="528" spans="1:6" ht="36" customHeight="1">
      <c r="A528" s="109"/>
      <c r="B528" s="108"/>
      <c r="C528" s="79"/>
      <c r="D528" s="79"/>
      <c r="E528" s="73"/>
      <c r="F528" s="74"/>
    </row>
    <row r="529" spans="1:6" ht="6" customHeight="1" hidden="1">
      <c r="A529" s="109"/>
      <c r="B529" s="108"/>
      <c r="C529" s="79"/>
      <c r="D529" s="79"/>
      <c r="E529" s="73"/>
      <c r="F529" s="74"/>
    </row>
    <row r="530" spans="1:6" ht="15" customHeight="1" hidden="1">
      <c r="A530" s="109"/>
      <c r="B530" s="108"/>
      <c r="C530" s="79"/>
      <c r="D530" s="79"/>
      <c r="E530" s="73"/>
      <c r="F530" s="74"/>
    </row>
    <row r="531" spans="1:6" ht="12" customHeight="1" hidden="1">
      <c r="A531" s="109"/>
      <c r="B531" s="108"/>
      <c r="C531" s="79"/>
      <c r="D531" s="79"/>
      <c r="E531" s="73"/>
      <c r="F531" s="74"/>
    </row>
    <row r="532" spans="1:6" ht="16.5" customHeight="1" hidden="1">
      <c r="A532" s="109"/>
      <c r="B532" s="108"/>
      <c r="C532" s="79"/>
      <c r="D532" s="79"/>
      <c r="E532" s="73"/>
      <c r="F532" s="74"/>
    </row>
    <row r="533" spans="1:6" ht="16.5" customHeight="1" hidden="1">
      <c r="A533" s="109"/>
      <c r="B533" s="108"/>
      <c r="C533" s="79"/>
      <c r="D533" s="79"/>
      <c r="E533" s="73"/>
      <c r="F533" s="74"/>
    </row>
    <row r="534" spans="1:6" ht="16.5" customHeight="1" hidden="1">
      <c r="A534" s="109"/>
      <c r="B534" s="108"/>
      <c r="C534" s="79"/>
      <c r="D534" s="79"/>
      <c r="E534" s="73"/>
      <c r="F534" s="74"/>
    </row>
    <row r="535" spans="1:6" ht="16.5" customHeight="1" hidden="1">
      <c r="A535" s="109"/>
      <c r="B535" s="108"/>
      <c r="C535" s="79"/>
      <c r="D535" s="79"/>
      <c r="E535" s="75"/>
      <c r="F535" s="76"/>
    </row>
    <row r="536" spans="1:6" ht="16.5" customHeight="1">
      <c r="A536" s="109" t="s">
        <v>161</v>
      </c>
      <c r="B536" s="108" t="s">
        <v>63</v>
      </c>
      <c r="C536" s="79">
        <v>680</v>
      </c>
      <c r="D536" s="79"/>
      <c r="E536" s="71">
        <v>630</v>
      </c>
      <c r="F536" s="72"/>
    </row>
    <row r="537" spans="1:6" ht="15" customHeight="1">
      <c r="A537" s="109"/>
      <c r="B537" s="108"/>
      <c r="C537" s="79"/>
      <c r="D537" s="79"/>
      <c r="E537" s="73"/>
      <c r="F537" s="74"/>
    </row>
    <row r="538" spans="1:6" ht="15" customHeight="1">
      <c r="A538" s="109"/>
      <c r="B538" s="108"/>
      <c r="C538" s="79"/>
      <c r="D538" s="79"/>
      <c r="E538" s="73"/>
      <c r="F538" s="74"/>
    </row>
    <row r="539" spans="1:6" ht="15" customHeight="1">
      <c r="A539" s="109"/>
      <c r="B539" s="108"/>
      <c r="C539" s="79"/>
      <c r="D539" s="79"/>
      <c r="E539" s="73"/>
      <c r="F539" s="74"/>
    </row>
    <row r="540" spans="1:6" ht="1.5" customHeight="1">
      <c r="A540" s="109"/>
      <c r="B540" s="108"/>
      <c r="C540" s="79"/>
      <c r="D540" s="79"/>
      <c r="E540" s="73"/>
      <c r="F540" s="74"/>
    </row>
    <row r="541" spans="1:6" ht="3" customHeight="1" hidden="1">
      <c r="A541" s="109"/>
      <c r="B541" s="108"/>
      <c r="C541" s="79"/>
      <c r="D541" s="79"/>
      <c r="E541" s="73"/>
      <c r="F541" s="74"/>
    </row>
    <row r="542" spans="1:6" ht="15" customHeight="1" hidden="1">
      <c r="A542" s="109"/>
      <c r="B542" s="108"/>
      <c r="C542" s="79"/>
      <c r="D542" s="79"/>
      <c r="E542" s="73"/>
      <c r="F542" s="74"/>
    </row>
    <row r="543" spans="1:6" ht="18.75" customHeight="1" hidden="1">
      <c r="A543" s="109"/>
      <c r="B543" s="108"/>
      <c r="C543" s="79"/>
      <c r="D543" s="79"/>
      <c r="E543" s="73"/>
      <c r="F543" s="74"/>
    </row>
    <row r="544" spans="1:6" ht="18.75" customHeight="1" hidden="1">
      <c r="A544" s="109"/>
      <c r="B544" s="108"/>
      <c r="C544" s="79"/>
      <c r="D544" s="79"/>
      <c r="E544" s="73"/>
      <c r="F544" s="74"/>
    </row>
    <row r="545" spans="1:6" ht="18.75" customHeight="1" hidden="1">
      <c r="A545" s="109"/>
      <c r="B545" s="108"/>
      <c r="C545" s="79"/>
      <c r="D545" s="79"/>
      <c r="E545" s="73"/>
      <c r="F545" s="74"/>
    </row>
    <row r="546" spans="1:6" ht="13.5" customHeight="1">
      <c r="A546" s="109"/>
      <c r="B546" s="108"/>
      <c r="C546" s="79"/>
      <c r="D546" s="79"/>
      <c r="E546" s="73"/>
      <c r="F546" s="74"/>
    </row>
    <row r="547" spans="1:6" ht="16.5" customHeight="1">
      <c r="A547" s="109"/>
      <c r="B547" s="108"/>
      <c r="C547" s="79"/>
      <c r="D547" s="79"/>
      <c r="E547" s="75"/>
      <c r="F547" s="76"/>
    </row>
    <row r="548" spans="1:6" ht="15" customHeight="1">
      <c r="A548" s="109" t="s">
        <v>162</v>
      </c>
      <c r="B548" s="108" t="s">
        <v>64</v>
      </c>
      <c r="C548" s="79">
        <v>620</v>
      </c>
      <c r="D548" s="79"/>
      <c r="E548" s="71">
        <v>575</v>
      </c>
      <c r="F548" s="72"/>
    </row>
    <row r="549" spans="1:6" ht="15" customHeight="1">
      <c r="A549" s="109"/>
      <c r="B549" s="108"/>
      <c r="C549" s="79"/>
      <c r="D549" s="79"/>
      <c r="E549" s="73"/>
      <c r="F549" s="74"/>
    </row>
    <row r="550" spans="1:6" ht="15" customHeight="1">
      <c r="A550" s="109"/>
      <c r="B550" s="108"/>
      <c r="C550" s="79"/>
      <c r="D550" s="79"/>
      <c r="E550" s="73"/>
      <c r="F550" s="74"/>
    </row>
    <row r="551" spans="1:6" ht="15" customHeight="1">
      <c r="A551" s="109"/>
      <c r="B551" s="108"/>
      <c r="C551" s="79"/>
      <c r="D551" s="79"/>
      <c r="E551" s="73"/>
      <c r="F551" s="74"/>
    </row>
    <row r="552" spans="1:6" ht="6.75" customHeight="1">
      <c r="A552" s="109"/>
      <c r="B552" s="108"/>
      <c r="C552" s="79"/>
      <c r="D552" s="79"/>
      <c r="E552" s="75"/>
      <c r="F552" s="76"/>
    </row>
    <row r="553" spans="1:6" ht="5.25" customHeight="1" hidden="1">
      <c r="A553" s="109"/>
      <c r="B553" s="108"/>
      <c r="C553" s="79"/>
      <c r="D553" s="79"/>
      <c r="E553" s="64"/>
      <c r="F553" s="65"/>
    </row>
    <row r="554" spans="1:6" ht="15" customHeight="1" hidden="1">
      <c r="A554" s="109"/>
      <c r="B554" s="108"/>
      <c r="C554" s="79"/>
      <c r="D554" s="79"/>
      <c r="E554" s="64"/>
      <c r="F554" s="65"/>
    </row>
    <row r="555" spans="1:6" ht="6.75" customHeight="1" hidden="1">
      <c r="A555" s="109"/>
      <c r="B555" s="108"/>
      <c r="C555" s="79"/>
      <c r="D555" s="79"/>
      <c r="E555" s="64"/>
      <c r="F555" s="65"/>
    </row>
    <row r="556" spans="1:6" ht="18.75" customHeight="1" hidden="1">
      <c r="A556" s="109"/>
      <c r="B556" s="108"/>
      <c r="C556" s="79"/>
      <c r="D556" s="79"/>
      <c r="E556" s="64"/>
      <c r="F556" s="65"/>
    </row>
    <row r="557" spans="1:6" ht="18.75" customHeight="1" hidden="1">
      <c r="A557" s="109"/>
      <c r="B557" s="108"/>
      <c r="C557" s="79"/>
      <c r="D557" s="79"/>
      <c r="E557" s="64"/>
      <c r="F557" s="65"/>
    </row>
    <row r="558" spans="1:6" ht="18.75" customHeight="1" hidden="1">
      <c r="A558" s="109"/>
      <c r="B558" s="108"/>
      <c r="C558" s="79"/>
      <c r="D558" s="79"/>
      <c r="E558" s="64"/>
      <c r="F558" s="65"/>
    </row>
    <row r="559" spans="1:6" ht="18.75" customHeight="1" hidden="1">
      <c r="A559" s="109"/>
      <c r="B559" s="108"/>
      <c r="C559" s="79"/>
      <c r="D559" s="79"/>
      <c r="E559" s="64"/>
      <c r="F559" s="65"/>
    </row>
    <row r="560" spans="1:6" ht="15" customHeight="1">
      <c r="A560" s="109" t="s">
        <v>163</v>
      </c>
      <c r="B560" s="108" t="s">
        <v>65</v>
      </c>
      <c r="C560" s="79">
        <v>600</v>
      </c>
      <c r="D560" s="79"/>
      <c r="E560" s="71">
        <v>555</v>
      </c>
      <c r="F560" s="72"/>
    </row>
    <row r="561" spans="1:6" ht="15" customHeight="1">
      <c r="A561" s="109"/>
      <c r="B561" s="108"/>
      <c r="C561" s="79"/>
      <c r="D561" s="79"/>
      <c r="E561" s="73"/>
      <c r="F561" s="74"/>
    </row>
    <row r="562" spans="1:6" ht="15" customHeight="1">
      <c r="A562" s="109"/>
      <c r="B562" s="108"/>
      <c r="C562" s="79"/>
      <c r="D562" s="79"/>
      <c r="E562" s="73"/>
      <c r="F562" s="74"/>
    </row>
    <row r="563" spans="1:6" ht="5.25" customHeight="1">
      <c r="A563" s="109"/>
      <c r="B563" s="108"/>
      <c r="C563" s="79"/>
      <c r="D563" s="79"/>
      <c r="E563" s="75"/>
      <c r="F563" s="76"/>
    </row>
    <row r="564" spans="1:6" ht="7.5" customHeight="1" hidden="1">
      <c r="A564" s="109"/>
      <c r="B564" s="108"/>
      <c r="C564" s="79"/>
      <c r="D564" s="79"/>
      <c r="E564" s="64"/>
      <c r="F564" s="65"/>
    </row>
    <row r="565" spans="1:6" ht="18.75" customHeight="1" hidden="1">
      <c r="A565" s="109"/>
      <c r="B565" s="108"/>
      <c r="C565" s="79"/>
      <c r="D565" s="79"/>
      <c r="E565" s="64"/>
      <c r="F565" s="65"/>
    </row>
    <row r="566" spans="1:6" ht="18.75" customHeight="1" hidden="1">
      <c r="A566" s="109"/>
      <c r="B566" s="108"/>
      <c r="C566" s="79"/>
      <c r="D566" s="79"/>
      <c r="E566" s="64"/>
      <c r="F566" s="65"/>
    </row>
    <row r="567" spans="1:6" ht="18.75" customHeight="1" hidden="1">
      <c r="A567" s="109"/>
      <c r="B567" s="108"/>
      <c r="C567" s="79"/>
      <c r="D567" s="79"/>
      <c r="E567" s="64"/>
      <c r="F567" s="65"/>
    </row>
    <row r="568" spans="1:6" ht="18.75" customHeight="1" hidden="1">
      <c r="A568" s="109"/>
      <c r="B568" s="108"/>
      <c r="C568" s="79"/>
      <c r="D568" s="79"/>
      <c r="E568" s="64"/>
      <c r="F568" s="65"/>
    </row>
    <row r="569" spans="1:6" ht="18.75" customHeight="1" hidden="1">
      <c r="A569" s="109"/>
      <c r="B569" s="108"/>
      <c r="C569" s="79"/>
      <c r="D569" s="79"/>
      <c r="E569" s="64"/>
      <c r="F569" s="65"/>
    </row>
    <row r="570" spans="1:6" ht="18.75" customHeight="1" hidden="1">
      <c r="A570" s="109"/>
      <c r="B570" s="108"/>
      <c r="C570" s="79"/>
      <c r="D570" s="79"/>
      <c r="E570" s="64"/>
      <c r="F570" s="65"/>
    </row>
    <row r="571" spans="1:6" ht="18.75" customHeight="1" hidden="1">
      <c r="A571" s="109"/>
      <c r="B571" s="108"/>
      <c r="C571" s="79"/>
      <c r="D571" s="79"/>
      <c r="E571" s="64"/>
      <c r="F571" s="65"/>
    </row>
    <row r="572" spans="1:6" ht="15" customHeight="1">
      <c r="A572" s="109" t="s">
        <v>164</v>
      </c>
      <c r="B572" s="108" t="s">
        <v>66</v>
      </c>
      <c r="C572" s="79">
        <v>540</v>
      </c>
      <c r="D572" s="79"/>
      <c r="E572" s="71">
        <v>500</v>
      </c>
      <c r="F572" s="72"/>
    </row>
    <row r="573" spans="1:6" ht="15" customHeight="1">
      <c r="A573" s="109"/>
      <c r="B573" s="108"/>
      <c r="C573" s="79"/>
      <c r="D573" s="79"/>
      <c r="E573" s="73"/>
      <c r="F573" s="74"/>
    </row>
    <row r="574" spans="1:6" ht="15" customHeight="1">
      <c r="A574" s="109"/>
      <c r="B574" s="108"/>
      <c r="C574" s="79"/>
      <c r="D574" s="79"/>
      <c r="E574" s="73"/>
      <c r="F574" s="74"/>
    </row>
    <row r="575" spans="1:6" ht="8.25" customHeight="1">
      <c r="A575" s="109"/>
      <c r="B575" s="108"/>
      <c r="C575" s="79"/>
      <c r="D575" s="79"/>
      <c r="E575" s="75"/>
      <c r="F575" s="76"/>
    </row>
    <row r="576" spans="1:6" ht="3" customHeight="1" hidden="1">
      <c r="A576" s="109"/>
      <c r="B576" s="108"/>
      <c r="C576" s="79"/>
      <c r="D576" s="79"/>
      <c r="E576" s="64"/>
      <c r="F576" s="65"/>
    </row>
    <row r="577" spans="1:6" ht="18.75" customHeight="1" hidden="1">
      <c r="A577" s="109"/>
      <c r="B577" s="108"/>
      <c r="C577" s="79"/>
      <c r="D577" s="79"/>
      <c r="E577" s="64"/>
      <c r="F577" s="65"/>
    </row>
    <row r="578" spans="1:6" ht="18.75" customHeight="1" hidden="1">
      <c r="A578" s="109"/>
      <c r="B578" s="108"/>
      <c r="C578" s="79"/>
      <c r="D578" s="79"/>
      <c r="E578" s="64"/>
      <c r="F578" s="65"/>
    </row>
    <row r="579" spans="1:6" ht="18.75" customHeight="1" hidden="1">
      <c r="A579" s="109"/>
      <c r="B579" s="108"/>
      <c r="C579" s="79"/>
      <c r="D579" s="79"/>
      <c r="E579" s="64"/>
      <c r="F579" s="65"/>
    </row>
    <row r="580" spans="1:6" ht="18.75" customHeight="1" hidden="1">
      <c r="A580" s="109"/>
      <c r="B580" s="108"/>
      <c r="C580" s="79"/>
      <c r="D580" s="79"/>
      <c r="E580" s="64"/>
      <c r="F580" s="65"/>
    </row>
    <row r="581" spans="1:6" ht="18.75" customHeight="1" hidden="1">
      <c r="A581" s="109"/>
      <c r="B581" s="108"/>
      <c r="C581" s="79"/>
      <c r="D581" s="79"/>
      <c r="E581" s="64"/>
      <c r="F581" s="65"/>
    </row>
    <row r="582" spans="1:6" ht="18.75" customHeight="1" hidden="1">
      <c r="A582" s="109"/>
      <c r="B582" s="108"/>
      <c r="C582" s="79"/>
      <c r="D582" s="79"/>
      <c r="E582" s="64"/>
      <c r="F582" s="65"/>
    </row>
    <row r="583" spans="1:6" ht="18.75" customHeight="1" hidden="1">
      <c r="A583" s="109"/>
      <c r="B583" s="108"/>
      <c r="C583" s="79"/>
      <c r="D583" s="79"/>
      <c r="E583" s="64"/>
      <c r="F583" s="65"/>
    </row>
    <row r="584" spans="1:6" ht="15" customHeight="1">
      <c r="A584" s="109" t="s">
        <v>165</v>
      </c>
      <c r="B584" s="108" t="s">
        <v>67</v>
      </c>
      <c r="C584" s="79">
        <v>540</v>
      </c>
      <c r="D584" s="79"/>
      <c r="E584" s="71">
        <v>500</v>
      </c>
      <c r="F584" s="72"/>
    </row>
    <row r="585" spans="1:6" ht="15" customHeight="1">
      <c r="A585" s="109"/>
      <c r="B585" s="108"/>
      <c r="C585" s="79"/>
      <c r="D585" s="79"/>
      <c r="E585" s="73"/>
      <c r="F585" s="74"/>
    </row>
    <row r="586" spans="1:6" ht="15" customHeight="1">
      <c r="A586" s="109"/>
      <c r="B586" s="108"/>
      <c r="C586" s="79"/>
      <c r="D586" s="79"/>
      <c r="E586" s="73"/>
      <c r="F586" s="74"/>
    </row>
    <row r="587" spans="1:6" ht="6" customHeight="1">
      <c r="A587" s="109"/>
      <c r="B587" s="108"/>
      <c r="C587" s="79"/>
      <c r="D587" s="79"/>
      <c r="E587" s="73"/>
      <c r="F587" s="74"/>
    </row>
    <row r="588" spans="1:6" ht="4.5" customHeight="1">
      <c r="A588" s="109"/>
      <c r="B588" s="108"/>
      <c r="C588" s="79"/>
      <c r="D588" s="79"/>
      <c r="E588" s="75"/>
      <c r="F588" s="76"/>
    </row>
    <row r="589" spans="1:6" ht="18.75" customHeight="1" hidden="1">
      <c r="A589" s="109"/>
      <c r="B589" s="108"/>
      <c r="C589" s="79"/>
      <c r="D589" s="79"/>
      <c r="E589" s="64"/>
      <c r="F589" s="65"/>
    </row>
    <row r="590" spans="1:6" ht="18.75" customHeight="1" hidden="1">
      <c r="A590" s="109"/>
      <c r="B590" s="108"/>
      <c r="C590" s="79"/>
      <c r="D590" s="79"/>
      <c r="E590" s="64"/>
      <c r="F590" s="65"/>
    </row>
    <row r="591" spans="1:6" ht="18.75" customHeight="1" hidden="1">
      <c r="A591" s="109"/>
      <c r="B591" s="108"/>
      <c r="C591" s="79"/>
      <c r="D591" s="79"/>
      <c r="E591" s="64"/>
      <c r="F591" s="65"/>
    </row>
    <row r="592" spans="1:6" ht="18.75" customHeight="1" hidden="1">
      <c r="A592" s="109"/>
      <c r="B592" s="108"/>
      <c r="C592" s="79"/>
      <c r="D592" s="79"/>
      <c r="E592" s="64"/>
      <c r="F592" s="65"/>
    </row>
    <row r="593" spans="1:6" ht="18.75" customHeight="1" hidden="1">
      <c r="A593" s="109"/>
      <c r="B593" s="108"/>
      <c r="C593" s="79"/>
      <c r="D593" s="79"/>
      <c r="E593" s="64"/>
      <c r="F593" s="65"/>
    </row>
    <row r="594" spans="1:6" ht="18.75" customHeight="1" hidden="1">
      <c r="A594" s="109"/>
      <c r="B594" s="108"/>
      <c r="C594" s="79"/>
      <c r="D594" s="79"/>
      <c r="E594" s="64"/>
      <c r="F594" s="65"/>
    </row>
    <row r="595" spans="1:6" ht="18.75" customHeight="1" hidden="1">
      <c r="A595" s="109"/>
      <c r="B595" s="108"/>
      <c r="C595" s="79"/>
      <c r="D595" s="79"/>
      <c r="E595" s="64"/>
      <c r="F595" s="65"/>
    </row>
    <row r="596" spans="1:6" ht="15" customHeight="1">
      <c r="A596" s="109" t="s">
        <v>166</v>
      </c>
      <c r="B596" s="108" t="s">
        <v>68</v>
      </c>
      <c r="C596" s="79">
        <v>480</v>
      </c>
      <c r="D596" s="79"/>
      <c r="E596" s="71">
        <v>445</v>
      </c>
      <c r="F596" s="72"/>
    </row>
    <row r="597" spans="1:6" ht="15" customHeight="1">
      <c r="A597" s="109"/>
      <c r="B597" s="108"/>
      <c r="C597" s="79"/>
      <c r="D597" s="79"/>
      <c r="E597" s="73"/>
      <c r="F597" s="74"/>
    </row>
    <row r="598" spans="1:6" ht="15" customHeight="1">
      <c r="A598" s="109"/>
      <c r="B598" s="108"/>
      <c r="C598" s="79"/>
      <c r="D598" s="79"/>
      <c r="E598" s="73"/>
      <c r="F598" s="74"/>
    </row>
    <row r="599" spans="1:6" ht="4.5" customHeight="1">
      <c r="A599" s="109"/>
      <c r="B599" s="108"/>
      <c r="C599" s="79"/>
      <c r="D599" s="79"/>
      <c r="E599" s="73"/>
      <c r="F599" s="74"/>
    </row>
    <row r="600" spans="1:6" ht="15" customHeight="1" hidden="1">
      <c r="A600" s="109"/>
      <c r="B600" s="108"/>
      <c r="C600" s="79"/>
      <c r="D600" s="79"/>
      <c r="E600" s="73"/>
      <c r="F600" s="74"/>
    </row>
    <row r="601" spans="1:6" ht="3.75" customHeight="1">
      <c r="A601" s="109"/>
      <c r="B601" s="108"/>
      <c r="C601" s="79"/>
      <c r="D601" s="79"/>
      <c r="E601" s="75"/>
      <c r="F601" s="76"/>
    </row>
    <row r="602" spans="1:6" ht="18.75" customHeight="1" hidden="1">
      <c r="A602" s="109"/>
      <c r="B602" s="108"/>
      <c r="C602" s="79"/>
      <c r="D602" s="79"/>
      <c r="E602" s="64"/>
      <c r="F602" s="65"/>
    </row>
    <row r="603" spans="1:6" ht="18.75" customHeight="1" hidden="1">
      <c r="A603" s="109"/>
      <c r="B603" s="108"/>
      <c r="C603" s="79"/>
      <c r="D603" s="79"/>
      <c r="E603" s="64"/>
      <c r="F603" s="65"/>
    </row>
    <row r="604" spans="1:6" ht="18.75" customHeight="1" hidden="1">
      <c r="A604" s="109"/>
      <c r="B604" s="108"/>
      <c r="C604" s="79"/>
      <c r="D604" s="79"/>
      <c r="E604" s="64"/>
      <c r="F604" s="65"/>
    </row>
    <row r="605" spans="1:6" ht="18.75" customHeight="1" hidden="1">
      <c r="A605" s="109"/>
      <c r="B605" s="108"/>
      <c r="C605" s="79"/>
      <c r="D605" s="79"/>
      <c r="E605" s="64"/>
      <c r="F605" s="65"/>
    </row>
    <row r="606" spans="1:6" ht="18.75" customHeight="1" hidden="1">
      <c r="A606" s="109"/>
      <c r="B606" s="108"/>
      <c r="C606" s="79"/>
      <c r="D606" s="79"/>
      <c r="E606" s="64"/>
      <c r="F606" s="65"/>
    </row>
    <row r="607" spans="1:6" ht="18.75" customHeight="1" hidden="1">
      <c r="A607" s="109"/>
      <c r="B607" s="108"/>
      <c r="C607" s="79"/>
      <c r="D607" s="79"/>
      <c r="E607" s="64"/>
      <c r="F607" s="65"/>
    </row>
    <row r="608" spans="1:6" ht="15" customHeight="1">
      <c r="A608" s="109" t="s">
        <v>167</v>
      </c>
      <c r="B608" s="108" t="s">
        <v>69</v>
      </c>
      <c r="C608" s="79">
        <v>700</v>
      </c>
      <c r="D608" s="79"/>
      <c r="E608" s="71">
        <v>655</v>
      </c>
      <c r="F608" s="72"/>
    </row>
    <row r="609" spans="1:6" ht="15" customHeight="1">
      <c r="A609" s="109"/>
      <c r="B609" s="108"/>
      <c r="C609" s="79"/>
      <c r="D609" s="79"/>
      <c r="E609" s="73"/>
      <c r="F609" s="74"/>
    </row>
    <row r="610" spans="1:6" ht="15" customHeight="1">
      <c r="A610" s="109"/>
      <c r="B610" s="108"/>
      <c r="C610" s="79"/>
      <c r="D610" s="79"/>
      <c r="E610" s="73"/>
      <c r="F610" s="74"/>
    </row>
    <row r="611" spans="1:6" ht="15" customHeight="1">
      <c r="A611" s="109"/>
      <c r="B611" s="108"/>
      <c r="C611" s="79"/>
      <c r="D611" s="79"/>
      <c r="E611" s="73"/>
      <c r="F611" s="74"/>
    </row>
    <row r="612" spans="1:6" ht="19.5" customHeight="1">
      <c r="A612" s="109"/>
      <c r="B612" s="108"/>
      <c r="C612" s="79"/>
      <c r="D612" s="79"/>
      <c r="E612" s="75"/>
      <c r="F612" s="76"/>
    </row>
    <row r="613" spans="1:6" ht="18.75" customHeight="1" hidden="1">
      <c r="A613" s="109"/>
      <c r="B613" s="108"/>
      <c r="C613" s="79"/>
      <c r="D613" s="79"/>
      <c r="E613" s="64"/>
      <c r="F613" s="65"/>
    </row>
    <row r="614" spans="1:6" ht="18.75" customHeight="1" hidden="1">
      <c r="A614" s="109"/>
      <c r="B614" s="108"/>
      <c r="C614" s="79"/>
      <c r="D614" s="79"/>
      <c r="E614" s="64"/>
      <c r="F614" s="65"/>
    </row>
    <row r="615" spans="1:6" ht="18.75" customHeight="1" hidden="1">
      <c r="A615" s="109"/>
      <c r="B615" s="108"/>
      <c r="C615" s="79"/>
      <c r="D615" s="79"/>
      <c r="E615" s="64"/>
      <c r="F615" s="65"/>
    </row>
    <row r="616" spans="1:6" ht="18.75" customHeight="1" hidden="1">
      <c r="A616" s="109"/>
      <c r="B616" s="108"/>
      <c r="C616" s="79"/>
      <c r="D616" s="79"/>
      <c r="E616" s="64"/>
      <c r="F616" s="65"/>
    </row>
    <row r="617" spans="1:6" ht="18.75" customHeight="1" hidden="1">
      <c r="A617" s="109"/>
      <c r="B617" s="108"/>
      <c r="C617" s="79"/>
      <c r="D617" s="79"/>
      <c r="E617" s="64"/>
      <c r="F617" s="65"/>
    </row>
    <row r="618" spans="1:6" ht="18.75" customHeight="1" hidden="1">
      <c r="A618" s="109"/>
      <c r="B618" s="108"/>
      <c r="C618" s="79"/>
      <c r="D618" s="79"/>
      <c r="E618" s="64"/>
      <c r="F618" s="65"/>
    </row>
    <row r="619" spans="1:6" ht="18.75" customHeight="1" hidden="1">
      <c r="A619" s="109"/>
      <c r="B619" s="108"/>
      <c r="C619" s="79"/>
      <c r="D619" s="79"/>
      <c r="E619" s="64"/>
      <c r="F619" s="65"/>
    </row>
    <row r="620" spans="1:6" ht="15" customHeight="1">
      <c r="A620" s="109" t="s">
        <v>168</v>
      </c>
      <c r="B620" s="108" t="s">
        <v>70</v>
      </c>
      <c r="C620" s="79">
        <v>640</v>
      </c>
      <c r="D620" s="79"/>
      <c r="E620" s="71">
        <v>600</v>
      </c>
      <c r="F620" s="72"/>
    </row>
    <row r="621" spans="1:6" ht="15" customHeight="1">
      <c r="A621" s="109"/>
      <c r="B621" s="108"/>
      <c r="C621" s="79"/>
      <c r="D621" s="79"/>
      <c r="E621" s="73"/>
      <c r="F621" s="74"/>
    </row>
    <row r="622" spans="1:6" ht="15" customHeight="1">
      <c r="A622" s="109"/>
      <c r="B622" s="108"/>
      <c r="C622" s="79"/>
      <c r="D622" s="79"/>
      <c r="E622" s="73"/>
      <c r="F622" s="74"/>
    </row>
    <row r="623" spans="1:6" ht="15" customHeight="1">
      <c r="A623" s="109"/>
      <c r="B623" s="108"/>
      <c r="C623" s="79"/>
      <c r="D623" s="79"/>
      <c r="E623" s="73"/>
      <c r="F623" s="74"/>
    </row>
    <row r="624" spans="1:6" ht="15" customHeight="1">
      <c r="A624" s="109"/>
      <c r="B624" s="108"/>
      <c r="C624" s="79"/>
      <c r="D624" s="79"/>
      <c r="E624" s="73"/>
      <c r="F624" s="74"/>
    </row>
    <row r="625" spans="1:6" ht="6" customHeight="1">
      <c r="A625" s="109"/>
      <c r="B625" s="108"/>
      <c r="C625" s="79"/>
      <c r="D625" s="79"/>
      <c r="E625" s="75"/>
      <c r="F625" s="76"/>
    </row>
    <row r="626" spans="1:6" ht="6" customHeight="1" hidden="1">
      <c r="A626" s="109"/>
      <c r="B626" s="108"/>
      <c r="C626" s="79"/>
      <c r="D626" s="79"/>
      <c r="E626" s="64"/>
      <c r="F626" s="65"/>
    </row>
    <row r="627" spans="1:6" ht="18.75" customHeight="1" hidden="1">
      <c r="A627" s="109"/>
      <c r="B627" s="108"/>
      <c r="C627" s="79"/>
      <c r="D627" s="79"/>
      <c r="E627" s="64"/>
      <c r="F627" s="65"/>
    </row>
    <row r="628" spans="1:6" ht="18.75" customHeight="1" hidden="1">
      <c r="A628" s="109"/>
      <c r="B628" s="108"/>
      <c r="C628" s="79"/>
      <c r="D628" s="79"/>
      <c r="E628" s="64"/>
      <c r="F628" s="65"/>
    </row>
    <row r="629" spans="1:6" ht="18.75" customHeight="1" hidden="1">
      <c r="A629" s="109"/>
      <c r="B629" s="108"/>
      <c r="C629" s="79"/>
      <c r="D629" s="79"/>
      <c r="E629" s="64"/>
      <c r="F629" s="65"/>
    </row>
    <row r="630" spans="1:6" ht="18.75" customHeight="1" hidden="1">
      <c r="A630" s="109"/>
      <c r="B630" s="108"/>
      <c r="C630" s="79"/>
      <c r="D630" s="79"/>
      <c r="E630" s="64"/>
      <c r="F630" s="65"/>
    </row>
    <row r="631" spans="1:6" ht="18.75" customHeight="1" hidden="1">
      <c r="A631" s="109"/>
      <c r="B631" s="108"/>
      <c r="C631" s="79"/>
      <c r="D631" s="79"/>
      <c r="E631" s="64"/>
      <c r="F631" s="65"/>
    </row>
    <row r="632" spans="1:33" s="5" customFormat="1" ht="15" customHeight="1">
      <c r="A632" s="111" t="s">
        <v>169</v>
      </c>
      <c r="B632" s="112" t="s">
        <v>71</v>
      </c>
      <c r="C632" s="102">
        <v>454</v>
      </c>
      <c r="D632" s="82">
        <v>545</v>
      </c>
      <c r="E632" s="71">
        <v>413</v>
      </c>
      <c r="F632" s="77">
        <v>495</v>
      </c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s="5" customFormat="1" ht="13.5" customHeight="1">
      <c r="A633" s="111"/>
      <c r="B633" s="112"/>
      <c r="C633" s="102"/>
      <c r="D633" s="82"/>
      <c r="E633" s="75"/>
      <c r="F633" s="78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s="5" customFormat="1" ht="0.75" customHeight="1" hidden="1">
      <c r="A634" s="111"/>
      <c r="B634" s="112"/>
      <c r="C634" s="102"/>
      <c r="D634" s="82"/>
      <c r="E634" s="64"/>
      <c r="F634" s="6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s="5" customFormat="1" ht="15" customHeight="1" hidden="1">
      <c r="A635" s="111"/>
      <c r="B635" s="112"/>
      <c r="C635" s="102"/>
      <c r="D635" s="82"/>
      <c r="E635" s="64"/>
      <c r="F635" s="6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s="5" customFormat="1" ht="1.5" customHeight="1" hidden="1">
      <c r="A636" s="111"/>
      <c r="B636" s="112"/>
      <c r="C636" s="102"/>
      <c r="D636" s="82"/>
      <c r="E636" s="64"/>
      <c r="F636" s="6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s="5" customFormat="1" ht="15" customHeight="1" hidden="1">
      <c r="A637" s="111"/>
      <c r="B637" s="112"/>
      <c r="C637" s="102"/>
      <c r="D637" s="82"/>
      <c r="E637" s="64"/>
      <c r="F637" s="6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s="5" customFormat="1" ht="15" customHeight="1" hidden="1">
      <c r="A638" s="111"/>
      <c r="B638" s="112"/>
      <c r="C638" s="102"/>
      <c r="D638" s="82"/>
      <c r="E638" s="64"/>
      <c r="F638" s="6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s="5" customFormat="1" ht="15" customHeight="1" hidden="1">
      <c r="A639" s="111"/>
      <c r="B639" s="112"/>
      <c r="C639" s="102"/>
      <c r="D639" s="82"/>
      <c r="E639" s="64"/>
      <c r="F639" s="6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s="5" customFormat="1" ht="15" customHeight="1" hidden="1">
      <c r="A640" s="111"/>
      <c r="B640" s="112"/>
      <c r="C640" s="102"/>
      <c r="D640" s="82"/>
      <c r="E640" s="64"/>
      <c r="F640" s="6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s="5" customFormat="1" ht="15" customHeight="1" hidden="1">
      <c r="A641" s="111"/>
      <c r="B641" s="112"/>
      <c r="C641" s="102"/>
      <c r="D641" s="82"/>
      <c r="E641" s="64"/>
      <c r="F641" s="6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s="5" customFormat="1" ht="8.25" customHeight="1" hidden="1">
      <c r="A642" s="111"/>
      <c r="B642" s="112"/>
      <c r="C642" s="102"/>
      <c r="D642" s="82"/>
      <c r="E642" s="64"/>
      <c r="F642" s="6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s="5" customFormat="1" ht="13.5" customHeight="1" hidden="1">
      <c r="A643" s="111"/>
      <c r="B643" s="112"/>
      <c r="C643" s="102"/>
      <c r="D643" s="82"/>
      <c r="E643" s="64"/>
      <c r="F643" s="6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s="5" customFormat="1" ht="25.5" customHeight="1">
      <c r="A644" s="14" t="s">
        <v>171</v>
      </c>
      <c r="B644" s="15" t="s">
        <v>85</v>
      </c>
      <c r="C644" s="16">
        <v>200</v>
      </c>
      <c r="D644" s="29">
        <v>240</v>
      </c>
      <c r="E644" s="16">
        <v>200</v>
      </c>
      <c r="F644" s="69">
        <v>240</v>
      </c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6" s="3" customFormat="1" ht="15" customHeight="1">
      <c r="A645" s="111" t="s">
        <v>170</v>
      </c>
      <c r="B645" s="112" t="s">
        <v>72</v>
      </c>
      <c r="C645" s="103">
        <v>550</v>
      </c>
      <c r="D645" s="82">
        <v>660</v>
      </c>
      <c r="E645" s="71">
        <v>512</v>
      </c>
      <c r="F645" s="77">
        <v>615</v>
      </c>
    </row>
    <row r="646" spans="1:6" s="3" customFormat="1" ht="12" customHeight="1">
      <c r="A646" s="111"/>
      <c r="B646" s="112"/>
      <c r="C646" s="104"/>
      <c r="D646" s="82"/>
      <c r="E646" s="75"/>
      <c r="F646" s="78"/>
    </row>
    <row r="647" spans="1:6" s="3" customFormat="1" ht="14.25" customHeight="1" hidden="1">
      <c r="A647" s="111"/>
      <c r="B647" s="112"/>
      <c r="C647" s="105"/>
      <c r="D647" s="82"/>
      <c r="E647" s="64"/>
      <c r="F647" s="65"/>
    </row>
    <row r="648" spans="1:33" s="5" customFormat="1" ht="15" customHeight="1" hidden="1">
      <c r="A648" s="111"/>
      <c r="B648" s="114"/>
      <c r="C648" s="12"/>
      <c r="D648" s="35"/>
      <c r="E648" s="64"/>
      <c r="F648" s="6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s="5" customFormat="1" ht="15" customHeight="1" hidden="1">
      <c r="A649" s="111"/>
      <c r="B649" s="114"/>
      <c r="C649" s="12"/>
      <c r="D649" s="22"/>
      <c r="E649" s="64"/>
      <c r="F649" s="6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s="5" customFormat="1" ht="15" customHeight="1" hidden="1">
      <c r="A650" s="111"/>
      <c r="B650" s="114"/>
      <c r="C650" s="12"/>
      <c r="D650" s="22"/>
      <c r="E650" s="64"/>
      <c r="F650" s="6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s="5" customFormat="1" ht="15" customHeight="1" hidden="1">
      <c r="A651" s="111"/>
      <c r="B651" s="114"/>
      <c r="C651" s="12"/>
      <c r="D651" s="22"/>
      <c r="E651" s="64"/>
      <c r="F651" s="6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s="5" customFormat="1" ht="15" customHeight="1" hidden="1">
      <c r="A652" s="111"/>
      <c r="B652" s="114"/>
      <c r="C652" s="12"/>
      <c r="D652" s="22"/>
      <c r="E652" s="64"/>
      <c r="F652" s="6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s="5" customFormat="1" ht="15" customHeight="1" hidden="1">
      <c r="A653" s="111"/>
      <c r="B653" s="114"/>
      <c r="C653" s="12"/>
      <c r="D653" s="22"/>
      <c r="E653" s="64"/>
      <c r="F653" s="6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s="5" customFormat="1" ht="15" customHeight="1" hidden="1">
      <c r="A654" s="111"/>
      <c r="B654" s="114"/>
      <c r="C654" s="12"/>
      <c r="D654" s="22"/>
      <c r="E654" s="64"/>
      <c r="F654" s="6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s="5" customFormat="1" ht="15" customHeight="1" hidden="1">
      <c r="A655" s="111"/>
      <c r="B655" s="114"/>
      <c r="C655" s="12"/>
      <c r="D655" s="22"/>
      <c r="E655" s="64"/>
      <c r="F655" s="6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s="5" customFormat="1" ht="15" customHeight="1" hidden="1">
      <c r="A656" s="111"/>
      <c r="B656" s="114"/>
      <c r="C656" s="13"/>
      <c r="D656" s="22"/>
      <c r="E656" s="64"/>
      <c r="F656" s="6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s="5" customFormat="1" ht="15" customHeight="1" hidden="1">
      <c r="A657" s="119"/>
      <c r="B657" s="120"/>
      <c r="C657" s="100"/>
      <c r="D657" s="23"/>
      <c r="E657" s="64"/>
      <c r="F657" s="6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s="5" customFormat="1" ht="15" customHeight="1" hidden="1">
      <c r="A658" s="119"/>
      <c r="B658" s="120"/>
      <c r="C658" s="100"/>
      <c r="D658" s="23"/>
      <c r="E658" s="64"/>
      <c r="F658" s="6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s="5" customFormat="1" ht="15" customHeight="1" hidden="1">
      <c r="A659" s="119"/>
      <c r="B659" s="120"/>
      <c r="C659" s="101"/>
      <c r="D659" s="39"/>
      <c r="E659" s="64"/>
      <c r="F659" s="6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s="5" customFormat="1" ht="15" customHeight="1">
      <c r="A660" s="117" t="s">
        <v>172</v>
      </c>
      <c r="B660" s="115" t="s">
        <v>73</v>
      </c>
      <c r="C660" s="102">
        <v>446</v>
      </c>
      <c r="D660" s="82">
        <v>535</v>
      </c>
      <c r="E660" s="71">
        <v>395</v>
      </c>
      <c r="F660" s="77">
        <v>475</v>
      </c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s="5" customFormat="1" ht="20.25" customHeight="1">
      <c r="A661" s="118"/>
      <c r="B661" s="116"/>
      <c r="C661" s="102"/>
      <c r="D661" s="82"/>
      <c r="E661" s="75"/>
      <c r="F661" s="78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s="5" customFormat="1" ht="15" customHeight="1" hidden="1">
      <c r="A662" s="36"/>
      <c r="B662" s="38"/>
      <c r="C662" s="102"/>
      <c r="D662" s="82"/>
      <c r="E662" s="64"/>
      <c r="F662" s="6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s="5" customFormat="1" ht="5.25" customHeight="1" hidden="1">
      <c r="A663" s="36"/>
      <c r="B663" s="38"/>
      <c r="C663" s="102"/>
      <c r="D663" s="82"/>
      <c r="E663" s="64"/>
      <c r="F663" s="6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6" ht="15" customHeight="1" hidden="1">
      <c r="A664" s="36"/>
      <c r="B664" s="38"/>
      <c r="C664" s="102"/>
      <c r="D664" s="28"/>
      <c r="E664" s="64"/>
      <c r="F664" s="65"/>
    </row>
    <row r="665" spans="1:6" ht="15" customHeight="1" hidden="1">
      <c r="A665" s="36"/>
      <c r="B665" s="38"/>
      <c r="C665" s="102"/>
      <c r="D665" s="28"/>
      <c r="E665" s="64"/>
      <c r="F665" s="65"/>
    </row>
    <row r="666" spans="1:6" ht="15" customHeight="1" hidden="1">
      <c r="A666" s="36"/>
      <c r="B666" s="38"/>
      <c r="C666" s="102"/>
      <c r="D666" s="28"/>
      <c r="E666" s="64"/>
      <c r="F666" s="65"/>
    </row>
    <row r="667" spans="1:6" ht="15" customHeight="1" hidden="1">
      <c r="A667" s="36"/>
      <c r="B667" s="38"/>
      <c r="C667" s="102"/>
      <c r="D667" s="28"/>
      <c r="E667" s="64"/>
      <c r="F667" s="65"/>
    </row>
    <row r="668" spans="1:6" ht="15" customHeight="1" hidden="1">
      <c r="A668" s="36"/>
      <c r="B668" s="38"/>
      <c r="C668" s="102"/>
      <c r="D668" s="28"/>
      <c r="E668" s="64"/>
      <c r="F668" s="65"/>
    </row>
    <row r="669" spans="1:6" ht="15" customHeight="1" hidden="1">
      <c r="A669" s="36"/>
      <c r="B669" s="38"/>
      <c r="C669" s="102"/>
      <c r="D669" s="28"/>
      <c r="E669" s="64"/>
      <c r="F669" s="65"/>
    </row>
    <row r="670" spans="1:6" ht="15" customHeight="1" hidden="1">
      <c r="A670" s="36"/>
      <c r="B670" s="38"/>
      <c r="C670" s="102"/>
      <c r="D670" s="28"/>
      <c r="E670" s="64"/>
      <c r="F670" s="65"/>
    </row>
    <row r="671" spans="1:6" ht="15" customHeight="1" hidden="1">
      <c r="A671" s="36"/>
      <c r="B671" s="38"/>
      <c r="C671" s="102"/>
      <c r="D671" s="28"/>
      <c r="E671" s="64"/>
      <c r="F671" s="65"/>
    </row>
    <row r="672" spans="1:6" ht="0.75" customHeight="1" hidden="1">
      <c r="A672" s="37"/>
      <c r="B672" s="47"/>
      <c r="C672" s="99"/>
      <c r="D672" s="24"/>
      <c r="E672" s="64"/>
      <c r="F672" s="65"/>
    </row>
    <row r="673" spans="1:6" ht="15" customHeight="1" hidden="1">
      <c r="A673" s="37"/>
      <c r="B673" s="47"/>
      <c r="C673" s="99"/>
      <c r="D673" s="24"/>
      <c r="E673" s="64"/>
      <c r="F673" s="65"/>
    </row>
    <row r="674" spans="1:6" ht="15" customHeight="1" hidden="1">
      <c r="A674" s="37"/>
      <c r="B674" s="47"/>
      <c r="C674" s="99"/>
      <c r="D674" s="24"/>
      <c r="E674" s="64"/>
      <c r="F674" s="65"/>
    </row>
    <row r="675" spans="1:6" ht="15" customHeight="1" hidden="1">
      <c r="A675" s="37"/>
      <c r="B675" s="47"/>
      <c r="C675" s="99"/>
      <c r="D675" s="24"/>
      <c r="E675" s="64"/>
      <c r="F675" s="65"/>
    </row>
    <row r="676" spans="1:6" ht="15" customHeight="1">
      <c r="A676" s="109" t="s">
        <v>173</v>
      </c>
      <c r="B676" s="108" t="s">
        <v>177</v>
      </c>
      <c r="C676" s="79">
        <v>320</v>
      </c>
      <c r="D676" s="79"/>
      <c r="E676" s="71">
        <v>280</v>
      </c>
      <c r="F676" s="72"/>
    </row>
    <row r="677" spans="1:6" ht="15" customHeight="1">
      <c r="A677" s="109"/>
      <c r="B677" s="108"/>
      <c r="C677" s="79"/>
      <c r="D677" s="79"/>
      <c r="E677" s="73"/>
      <c r="F677" s="74"/>
    </row>
    <row r="678" spans="1:6" ht="15" customHeight="1">
      <c r="A678" s="109"/>
      <c r="B678" s="108"/>
      <c r="C678" s="79"/>
      <c r="D678" s="79"/>
      <c r="E678" s="73"/>
      <c r="F678" s="74"/>
    </row>
    <row r="679" spans="1:6" ht="15" customHeight="1">
      <c r="A679" s="109"/>
      <c r="B679" s="108"/>
      <c r="C679" s="79"/>
      <c r="D679" s="79"/>
      <c r="E679" s="73"/>
      <c r="F679" s="74"/>
    </row>
    <row r="680" spans="1:6" ht="15" customHeight="1">
      <c r="A680" s="109"/>
      <c r="B680" s="108"/>
      <c r="C680" s="79"/>
      <c r="D680" s="79"/>
      <c r="E680" s="75"/>
      <c r="F680" s="76"/>
    </row>
    <row r="681" spans="1:6" ht="14.25" customHeight="1" hidden="1">
      <c r="A681" s="109"/>
      <c r="B681" s="108"/>
      <c r="C681" s="79"/>
      <c r="D681" s="79"/>
      <c r="E681" s="64"/>
      <c r="F681" s="65"/>
    </row>
    <row r="682" spans="1:6" ht="18.75" customHeight="1" hidden="1">
      <c r="A682" s="109"/>
      <c r="B682" s="108"/>
      <c r="C682" s="79"/>
      <c r="D682" s="79"/>
      <c r="E682" s="64"/>
      <c r="F682" s="65"/>
    </row>
    <row r="683" spans="1:6" ht="18.75" customHeight="1" hidden="1">
      <c r="A683" s="109"/>
      <c r="B683" s="108"/>
      <c r="C683" s="79"/>
      <c r="D683" s="79"/>
      <c r="E683" s="64"/>
      <c r="F683" s="65"/>
    </row>
    <row r="684" spans="1:6" ht="18.75" customHeight="1" hidden="1">
      <c r="A684" s="109"/>
      <c r="B684" s="108"/>
      <c r="C684" s="79"/>
      <c r="D684" s="79"/>
      <c r="E684" s="64"/>
      <c r="F684" s="65"/>
    </row>
    <row r="685" spans="1:6" ht="18.75" customHeight="1" hidden="1">
      <c r="A685" s="109"/>
      <c r="B685" s="108"/>
      <c r="C685" s="79"/>
      <c r="D685" s="79"/>
      <c r="E685" s="64"/>
      <c r="F685" s="65"/>
    </row>
    <row r="686" spans="1:6" ht="18.75" customHeight="1" hidden="1">
      <c r="A686" s="109"/>
      <c r="B686" s="108"/>
      <c r="C686" s="79"/>
      <c r="D686" s="79"/>
      <c r="E686" s="64"/>
      <c r="F686" s="65"/>
    </row>
    <row r="687" spans="1:6" ht="18.75" customHeight="1" hidden="1">
      <c r="A687" s="109"/>
      <c r="B687" s="108"/>
      <c r="C687" s="79"/>
      <c r="D687" s="79"/>
      <c r="E687" s="64"/>
      <c r="F687" s="65"/>
    </row>
    <row r="688" spans="1:6" ht="15" customHeight="1">
      <c r="A688" s="109" t="s">
        <v>174</v>
      </c>
      <c r="B688" s="108" t="s">
        <v>74</v>
      </c>
      <c r="C688" s="79">
        <v>285</v>
      </c>
      <c r="D688" s="79"/>
      <c r="E688" s="71">
        <v>250</v>
      </c>
      <c r="F688" s="72"/>
    </row>
    <row r="689" spans="1:6" ht="15" customHeight="1">
      <c r="A689" s="109"/>
      <c r="B689" s="108"/>
      <c r="C689" s="79"/>
      <c r="D689" s="79"/>
      <c r="E689" s="73"/>
      <c r="F689" s="74"/>
    </row>
    <row r="690" spans="1:6" ht="15" customHeight="1">
      <c r="A690" s="109"/>
      <c r="B690" s="108"/>
      <c r="C690" s="79"/>
      <c r="D690" s="79"/>
      <c r="E690" s="73"/>
      <c r="F690" s="74"/>
    </row>
    <row r="691" spans="1:6" ht="15" customHeight="1">
      <c r="A691" s="109"/>
      <c r="B691" s="108"/>
      <c r="C691" s="79"/>
      <c r="D691" s="79"/>
      <c r="E691" s="73"/>
      <c r="F691" s="74"/>
    </row>
    <row r="692" spans="1:6" ht="15" customHeight="1">
      <c r="A692" s="109"/>
      <c r="B692" s="108"/>
      <c r="C692" s="79"/>
      <c r="D692" s="79"/>
      <c r="E692" s="73"/>
      <c r="F692" s="74"/>
    </row>
    <row r="693" spans="1:6" ht="12.75" customHeight="1">
      <c r="A693" s="109"/>
      <c r="B693" s="108"/>
      <c r="C693" s="79"/>
      <c r="D693" s="79"/>
      <c r="E693" s="75"/>
      <c r="F693" s="76"/>
    </row>
    <row r="694" spans="1:6" ht="14.25" customHeight="1" hidden="1">
      <c r="A694" s="109"/>
      <c r="B694" s="108"/>
      <c r="C694" s="79"/>
      <c r="D694" s="79"/>
      <c r="E694" s="64"/>
      <c r="F694" s="65"/>
    </row>
    <row r="695" spans="1:6" ht="76.5" customHeight="1">
      <c r="A695" s="7" t="s">
        <v>181</v>
      </c>
      <c r="B695" s="9" t="s">
        <v>180</v>
      </c>
      <c r="C695" s="80">
        <v>125</v>
      </c>
      <c r="D695" s="81"/>
      <c r="E695" s="122">
        <v>125</v>
      </c>
      <c r="F695" s="123"/>
    </row>
    <row r="696" spans="1:6" ht="75">
      <c r="A696" s="8" t="s">
        <v>175</v>
      </c>
      <c r="B696" s="10" t="s">
        <v>178</v>
      </c>
      <c r="C696" s="79">
        <v>515</v>
      </c>
      <c r="D696" s="79"/>
      <c r="E696" s="122">
        <v>480</v>
      </c>
      <c r="F696" s="123"/>
    </row>
    <row r="697" spans="1:6" ht="75">
      <c r="A697" s="8" t="s">
        <v>176</v>
      </c>
      <c r="B697" s="10" t="s">
        <v>179</v>
      </c>
      <c r="C697" s="79">
        <v>480</v>
      </c>
      <c r="D697" s="79"/>
      <c r="E697" s="122">
        <v>450</v>
      </c>
      <c r="F697" s="123"/>
    </row>
    <row r="698" spans="1:6" ht="37.5">
      <c r="A698" s="8" t="s">
        <v>182</v>
      </c>
      <c r="B698" s="9" t="s">
        <v>75</v>
      </c>
      <c r="C698" s="17">
        <v>792</v>
      </c>
      <c r="D698" s="30">
        <v>950</v>
      </c>
      <c r="E698" s="66">
        <v>733</v>
      </c>
      <c r="F698" s="67">
        <v>880</v>
      </c>
    </row>
    <row r="699" spans="1:6" ht="37.5">
      <c r="A699" s="18" t="s">
        <v>183</v>
      </c>
      <c r="B699" s="19" t="s">
        <v>76</v>
      </c>
      <c r="C699" s="17">
        <v>733</v>
      </c>
      <c r="D699" s="30">
        <v>880</v>
      </c>
      <c r="E699" s="66">
        <v>683</v>
      </c>
      <c r="F699" s="67">
        <v>820</v>
      </c>
    </row>
    <row r="700" spans="1:6" ht="23.25" customHeight="1">
      <c r="A700" s="8" t="s">
        <v>184</v>
      </c>
      <c r="B700" s="9" t="s">
        <v>77</v>
      </c>
      <c r="C700" s="11">
        <v>442</v>
      </c>
      <c r="D700" s="32">
        <v>530</v>
      </c>
      <c r="E700" s="66">
        <v>408</v>
      </c>
      <c r="F700" s="67">
        <v>490</v>
      </c>
    </row>
    <row r="701" spans="1:6" ht="23.25" customHeight="1">
      <c r="A701" s="8" t="s">
        <v>185</v>
      </c>
      <c r="B701" s="10" t="s">
        <v>78</v>
      </c>
      <c r="C701" s="79">
        <v>640</v>
      </c>
      <c r="D701" s="79"/>
      <c r="E701" s="122">
        <v>590</v>
      </c>
      <c r="F701" s="123"/>
    </row>
    <row r="702" spans="1:6" ht="56.25">
      <c r="A702" s="8" t="s">
        <v>186</v>
      </c>
      <c r="B702" s="10" t="s">
        <v>190</v>
      </c>
      <c r="C702" s="79">
        <v>500</v>
      </c>
      <c r="D702" s="79"/>
      <c r="E702" s="122">
        <v>470</v>
      </c>
      <c r="F702" s="123"/>
    </row>
    <row r="703" spans="1:6" ht="32.25" customHeight="1">
      <c r="A703" s="1" t="s">
        <v>187</v>
      </c>
      <c r="B703" s="48" t="s">
        <v>79</v>
      </c>
      <c r="C703" s="99">
        <v>1050</v>
      </c>
      <c r="D703" s="99"/>
      <c r="E703" s="99">
        <v>1050</v>
      </c>
      <c r="F703" s="99"/>
    </row>
    <row r="704" spans="1:6" ht="29.25" customHeight="1">
      <c r="A704" s="1" t="s">
        <v>188</v>
      </c>
      <c r="B704" s="48" t="s">
        <v>80</v>
      </c>
      <c r="C704" s="99">
        <v>2000</v>
      </c>
      <c r="D704" s="99"/>
      <c r="E704" s="99">
        <v>2000</v>
      </c>
      <c r="F704" s="99"/>
    </row>
    <row r="705" spans="1:6" ht="29.25" customHeight="1">
      <c r="A705" s="40">
        <v>53</v>
      </c>
      <c r="B705" s="41" t="s">
        <v>81</v>
      </c>
      <c r="C705" s="46">
        <v>433</v>
      </c>
      <c r="D705" s="31">
        <v>520</v>
      </c>
      <c r="E705" s="66">
        <v>400</v>
      </c>
      <c r="F705" s="67">
        <v>480</v>
      </c>
    </row>
    <row r="706" spans="1:6" ht="37.5">
      <c r="A706" s="40">
        <v>54</v>
      </c>
      <c r="B706" s="41" t="s">
        <v>82</v>
      </c>
      <c r="C706" s="44">
        <v>467</v>
      </c>
      <c r="D706" s="30">
        <v>560</v>
      </c>
      <c r="E706" s="66">
        <v>433</v>
      </c>
      <c r="F706" s="67">
        <v>520</v>
      </c>
    </row>
    <row r="707" spans="1:6" ht="47.25" customHeight="1">
      <c r="A707" s="40">
        <v>55</v>
      </c>
      <c r="B707" s="41" t="s">
        <v>83</v>
      </c>
      <c r="C707" s="44">
        <v>458</v>
      </c>
      <c r="D707" s="31">
        <v>550</v>
      </c>
      <c r="E707" s="66">
        <v>425</v>
      </c>
      <c r="F707" s="67">
        <v>510</v>
      </c>
    </row>
    <row r="708" spans="1:6" ht="48" customHeight="1">
      <c r="A708" s="42">
        <v>56</v>
      </c>
      <c r="B708" s="43" t="s">
        <v>84</v>
      </c>
      <c r="C708" s="45">
        <v>338</v>
      </c>
      <c r="D708" s="69">
        <v>405</v>
      </c>
      <c r="E708" s="67">
        <v>329</v>
      </c>
      <c r="F708" s="67">
        <v>395</v>
      </c>
    </row>
    <row r="709" spans="1:6" ht="41.25" customHeight="1">
      <c r="A709" s="20">
        <v>57</v>
      </c>
      <c r="B709" s="20" t="s">
        <v>88</v>
      </c>
      <c r="C709" s="51">
        <v>25</v>
      </c>
      <c r="D709" s="30">
        <v>30</v>
      </c>
      <c r="E709" s="70"/>
      <c r="F709" s="70"/>
    </row>
    <row r="710" spans="1:6" ht="18.75">
      <c r="A710" s="2"/>
      <c r="B710" s="2"/>
      <c r="C710" s="25"/>
      <c r="D710" s="26"/>
      <c r="E710" s="62"/>
      <c r="F710" s="63"/>
    </row>
    <row r="711" spans="1:6" ht="18.75">
      <c r="A711" s="2"/>
      <c r="B711" s="2"/>
      <c r="C711" s="25"/>
      <c r="D711" s="26"/>
      <c r="E711" s="62"/>
      <c r="F711" s="63"/>
    </row>
    <row r="712" spans="1:33" s="50" customFormat="1" ht="33.75" customHeight="1">
      <c r="A712" s="87"/>
      <c r="B712" s="87"/>
      <c r="C712" s="88"/>
      <c r="D712" s="88"/>
      <c r="E712" s="62"/>
      <c r="F712" s="63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</row>
    <row r="713" spans="1:33" s="50" customFormat="1" ht="18.75">
      <c r="A713" s="25"/>
      <c r="B713" s="25"/>
      <c r="C713" s="25"/>
      <c r="D713" s="26"/>
      <c r="E713" s="62"/>
      <c r="F713" s="63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</row>
    <row r="714" spans="1:33" s="50" customFormat="1" ht="18.75">
      <c r="A714" s="25"/>
      <c r="B714" s="25"/>
      <c r="C714" s="25"/>
      <c r="D714" s="26"/>
      <c r="E714" s="62"/>
      <c r="F714" s="63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</row>
    <row r="715" spans="1:6" ht="18.75">
      <c r="A715" s="2"/>
      <c r="B715" s="2"/>
      <c r="C715" s="25"/>
      <c r="D715" s="26"/>
      <c r="E715" s="62"/>
      <c r="F715" s="63"/>
    </row>
    <row r="716" spans="1:6" ht="18.75">
      <c r="A716" s="2"/>
      <c r="B716" s="2"/>
      <c r="C716" s="25"/>
      <c r="D716" s="26"/>
      <c r="E716" s="62"/>
      <c r="F716" s="63"/>
    </row>
    <row r="717" spans="1:6" ht="18.75">
      <c r="A717" s="2"/>
      <c r="B717" s="2"/>
      <c r="C717" s="25"/>
      <c r="D717" s="26"/>
      <c r="E717" s="62"/>
      <c r="F717" s="63"/>
    </row>
    <row r="718" spans="1:6" ht="18.75">
      <c r="A718" s="2"/>
      <c r="B718" s="2"/>
      <c r="C718" s="25"/>
      <c r="D718" s="26"/>
      <c r="E718" s="62"/>
      <c r="F718" s="63"/>
    </row>
    <row r="719" spans="1:6" ht="18.75">
      <c r="A719" s="2"/>
      <c r="B719" s="2"/>
      <c r="C719" s="25"/>
      <c r="D719" s="26"/>
      <c r="E719" s="62"/>
      <c r="F719" s="63"/>
    </row>
    <row r="720" spans="1:6" ht="18.75">
      <c r="A720" s="2"/>
      <c r="B720" s="2"/>
      <c r="C720" s="25"/>
      <c r="D720" s="26"/>
      <c r="E720" s="62"/>
      <c r="F720" s="63"/>
    </row>
    <row r="721" spans="1:6" ht="18.75">
      <c r="A721" s="2"/>
      <c r="B721" s="2"/>
      <c r="C721" s="25"/>
      <c r="D721" s="26"/>
      <c r="E721" s="62"/>
      <c r="F721" s="63"/>
    </row>
    <row r="722" spans="1:6" ht="18.75">
      <c r="A722" s="2"/>
      <c r="B722" s="2"/>
      <c r="C722" s="25"/>
      <c r="D722" s="26"/>
      <c r="E722" s="62"/>
      <c r="F722" s="63"/>
    </row>
    <row r="723" spans="1:6" ht="18.75">
      <c r="A723" s="2"/>
      <c r="B723" s="2"/>
      <c r="C723" s="25"/>
      <c r="D723" s="26"/>
      <c r="E723" s="62"/>
      <c r="F723" s="63"/>
    </row>
    <row r="724" spans="1:6" ht="18.75">
      <c r="A724" s="2"/>
      <c r="B724" s="2"/>
      <c r="C724" s="25"/>
      <c r="D724" s="26"/>
      <c r="E724" s="62"/>
      <c r="F724" s="63"/>
    </row>
    <row r="725" spans="1:6" ht="18.75">
      <c r="A725" s="2"/>
      <c r="B725" s="2"/>
      <c r="C725" s="25"/>
      <c r="D725" s="26"/>
      <c r="E725" s="62"/>
      <c r="F725" s="63"/>
    </row>
    <row r="726" spans="1:6" ht="18.75">
      <c r="A726" s="2"/>
      <c r="B726" s="2"/>
      <c r="C726" s="25"/>
      <c r="D726" s="26"/>
      <c r="E726" s="62"/>
      <c r="F726" s="63"/>
    </row>
    <row r="727" spans="1:6" ht="18.75">
      <c r="A727" s="2"/>
      <c r="B727" s="2"/>
      <c r="C727" s="25"/>
      <c r="D727" s="26"/>
      <c r="E727" s="62"/>
      <c r="F727" s="63"/>
    </row>
    <row r="728" spans="1:6" ht="18.75">
      <c r="A728" s="2"/>
      <c r="B728" s="2"/>
      <c r="C728" s="25"/>
      <c r="D728" s="26"/>
      <c r="E728" s="62"/>
      <c r="F728" s="63"/>
    </row>
    <row r="729" spans="1:6" ht="18.75">
      <c r="A729" s="2"/>
      <c r="B729" s="2"/>
      <c r="C729" s="25"/>
      <c r="D729" s="26"/>
      <c r="E729" s="62"/>
      <c r="F729" s="63"/>
    </row>
    <row r="730" spans="1:6" ht="18.75">
      <c r="A730" s="2"/>
      <c r="B730" s="2"/>
      <c r="C730" s="25"/>
      <c r="D730" s="26"/>
      <c r="E730" s="62"/>
      <c r="F730" s="63"/>
    </row>
    <row r="731" spans="1:6" ht="18.75">
      <c r="A731" s="2"/>
      <c r="B731" s="2"/>
      <c r="C731" s="25"/>
      <c r="D731" s="26"/>
      <c r="E731" s="62"/>
      <c r="F731" s="63"/>
    </row>
    <row r="732" spans="1:6" ht="18.75">
      <c r="A732" s="2"/>
      <c r="B732" s="2"/>
      <c r="C732" s="25"/>
      <c r="D732" s="26"/>
      <c r="E732" s="62"/>
      <c r="F732" s="63"/>
    </row>
    <row r="733" spans="1:6" ht="18.75">
      <c r="A733" s="2"/>
      <c r="B733" s="2"/>
      <c r="C733" s="25"/>
      <c r="D733" s="26"/>
      <c r="E733" s="62"/>
      <c r="F733" s="63"/>
    </row>
    <row r="734" spans="1:6" ht="18.75">
      <c r="A734" s="2"/>
      <c r="B734" s="2"/>
      <c r="C734" s="25"/>
      <c r="D734" s="26"/>
      <c r="E734" s="62"/>
      <c r="F734" s="63"/>
    </row>
    <row r="735" spans="1:6" ht="18.75">
      <c r="A735" s="2"/>
      <c r="B735" s="2"/>
      <c r="C735" s="25"/>
      <c r="D735" s="26"/>
      <c r="E735" s="62"/>
      <c r="F735" s="63"/>
    </row>
    <row r="736" spans="1:6" ht="18.75">
      <c r="A736" s="2"/>
      <c r="B736" s="2"/>
      <c r="C736" s="25"/>
      <c r="D736" s="26"/>
      <c r="E736" s="62"/>
      <c r="F736" s="63"/>
    </row>
    <row r="737" spans="1:6" ht="18.75">
      <c r="A737" s="2"/>
      <c r="B737" s="2"/>
      <c r="C737" s="25"/>
      <c r="D737" s="26"/>
      <c r="E737" s="62"/>
      <c r="F737" s="63"/>
    </row>
    <row r="738" spans="1:6" ht="18.75">
      <c r="A738" s="2"/>
      <c r="B738" s="2"/>
      <c r="C738" s="25"/>
      <c r="D738" s="26"/>
      <c r="E738" s="62"/>
      <c r="F738" s="63"/>
    </row>
    <row r="739" spans="1:6" ht="18.75">
      <c r="A739" s="2"/>
      <c r="B739" s="2"/>
      <c r="C739" s="25"/>
      <c r="D739" s="26"/>
      <c r="E739" s="62"/>
      <c r="F739" s="63"/>
    </row>
    <row r="740" spans="1:6" ht="18.75">
      <c r="A740" s="2"/>
      <c r="B740" s="2"/>
      <c r="C740" s="25"/>
      <c r="D740" s="26"/>
      <c r="E740" s="62"/>
      <c r="F740" s="63"/>
    </row>
    <row r="741" spans="1:6" ht="18.75">
      <c r="A741" s="2"/>
      <c r="B741" s="2"/>
      <c r="C741" s="25"/>
      <c r="D741" s="26"/>
      <c r="E741" s="62"/>
      <c r="F741" s="63"/>
    </row>
    <row r="742" spans="1:6" ht="18.75">
      <c r="A742" s="2"/>
      <c r="B742" s="2"/>
      <c r="C742" s="25"/>
      <c r="D742" s="26"/>
      <c r="E742" s="62"/>
      <c r="F742" s="63"/>
    </row>
    <row r="743" spans="1:6" ht="18.75">
      <c r="A743" s="2"/>
      <c r="B743" s="2"/>
      <c r="C743" s="25"/>
      <c r="D743" s="26"/>
      <c r="E743" s="62"/>
      <c r="F743" s="63"/>
    </row>
    <row r="744" spans="1:6" ht="18.75">
      <c r="A744" s="2"/>
      <c r="B744" s="2"/>
      <c r="C744" s="25"/>
      <c r="D744" s="26"/>
      <c r="E744" s="62"/>
      <c r="F744" s="63"/>
    </row>
    <row r="745" spans="1:6" ht="18.75">
      <c r="A745" s="2"/>
      <c r="B745" s="2"/>
      <c r="C745" s="25"/>
      <c r="D745" s="26"/>
      <c r="E745" s="62"/>
      <c r="F745" s="63"/>
    </row>
    <row r="746" spans="1:6" ht="18.75">
      <c r="A746" s="2"/>
      <c r="B746" s="2"/>
      <c r="C746" s="25"/>
      <c r="D746" s="26"/>
      <c r="E746" s="62"/>
      <c r="F746" s="63"/>
    </row>
    <row r="747" spans="1:6" ht="18.75">
      <c r="A747" s="2"/>
      <c r="B747" s="2"/>
      <c r="C747" s="25"/>
      <c r="D747" s="26"/>
      <c r="E747" s="62"/>
      <c r="F747" s="63"/>
    </row>
    <row r="748" spans="1:6" ht="18.75">
      <c r="A748" s="2"/>
      <c r="B748" s="2"/>
      <c r="C748" s="25"/>
      <c r="D748" s="26"/>
      <c r="E748" s="62"/>
      <c r="F748" s="63"/>
    </row>
    <row r="749" spans="1:6" ht="18.75">
      <c r="A749" s="2"/>
      <c r="B749" s="2"/>
      <c r="C749" s="25"/>
      <c r="D749" s="26"/>
      <c r="E749" s="62"/>
      <c r="F749" s="63"/>
    </row>
    <row r="750" spans="1:6" ht="18.75">
      <c r="A750" s="2"/>
      <c r="B750" s="2"/>
      <c r="C750" s="25"/>
      <c r="D750" s="26"/>
      <c r="E750" s="62"/>
      <c r="F750" s="63"/>
    </row>
    <row r="751" spans="1:6" ht="18.75">
      <c r="A751" s="2"/>
      <c r="B751" s="2"/>
      <c r="C751" s="25"/>
      <c r="D751" s="26"/>
      <c r="E751" s="62"/>
      <c r="F751" s="63"/>
    </row>
    <row r="752" spans="1:6" ht="18.75">
      <c r="A752" s="2"/>
      <c r="B752" s="2"/>
      <c r="C752" s="25"/>
      <c r="D752" s="26"/>
      <c r="E752" s="62"/>
      <c r="F752" s="63"/>
    </row>
    <row r="753" spans="1:6" ht="18.75">
      <c r="A753" s="2"/>
      <c r="B753" s="2"/>
      <c r="C753" s="25"/>
      <c r="D753" s="26"/>
      <c r="E753" s="62"/>
      <c r="F753" s="63"/>
    </row>
    <row r="754" spans="1:6" ht="18.75">
      <c r="A754" s="2"/>
      <c r="B754" s="2"/>
      <c r="C754" s="25"/>
      <c r="D754" s="26"/>
      <c r="E754" s="62"/>
      <c r="F754" s="63"/>
    </row>
    <row r="755" spans="1:6" ht="18.75">
      <c r="A755" s="2"/>
      <c r="B755" s="2"/>
      <c r="C755" s="25"/>
      <c r="D755" s="26"/>
      <c r="E755" s="62"/>
      <c r="F755" s="63"/>
    </row>
    <row r="756" spans="1:6" ht="18.75">
      <c r="A756" s="2"/>
      <c r="B756" s="2"/>
      <c r="C756" s="25"/>
      <c r="D756" s="26"/>
      <c r="E756" s="62"/>
      <c r="F756" s="63"/>
    </row>
    <row r="757" spans="1:6" ht="18.75">
      <c r="A757" s="2"/>
      <c r="B757" s="2"/>
      <c r="C757" s="25"/>
      <c r="D757" s="26"/>
      <c r="E757" s="62"/>
      <c r="F757" s="63"/>
    </row>
    <row r="758" spans="1:6" ht="18.75">
      <c r="A758" s="2"/>
      <c r="B758" s="2"/>
      <c r="C758" s="25"/>
      <c r="D758" s="26"/>
      <c r="E758" s="62"/>
      <c r="F758" s="63"/>
    </row>
    <row r="759" spans="1:6" ht="18.75">
      <c r="A759" s="2"/>
      <c r="B759" s="2"/>
      <c r="C759" s="25"/>
      <c r="D759" s="26"/>
      <c r="E759" s="62"/>
      <c r="F759" s="63"/>
    </row>
    <row r="760" spans="1:6" ht="18.75">
      <c r="A760" s="2"/>
      <c r="B760" s="2"/>
      <c r="C760" s="25"/>
      <c r="D760" s="26"/>
      <c r="E760" s="62"/>
      <c r="F760" s="63"/>
    </row>
    <row r="761" spans="1:6" ht="18.75">
      <c r="A761" s="2"/>
      <c r="B761" s="2"/>
      <c r="C761" s="25"/>
      <c r="D761" s="26"/>
      <c r="E761" s="62"/>
      <c r="F761" s="63"/>
    </row>
    <row r="762" spans="1:6" ht="18.75">
      <c r="A762" s="2"/>
      <c r="B762" s="2"/>
      <c r="C762" s="25"/>
      <c r="D762" s="26"/>
      <c r="E762" s="62"/>
      <c r="F762" s="63"/>
    </row>
    <row r="763" spans="1:6" ht="18.75">
      <c r="A763" s="2"/>
      <c r="B763" s="2"/>
      <c r="C763" s="25"/>
      <c r="D763" s="26"/>
      <c r="E763" s="62"/>
      <c r="F763" s="63"/>
    </row>
    <row r="764" spans="1:6" ht="18.75">
      <c r="A764" s="2"/>
      <c r="B764" s="2"/>
      <c r="C764" s="25"/>
      <c r="D764" s="26"/>
      <c r="E764" s="62"/>
      <c r="F764" s="63"/>
    </row>
    <row r="765" spans="1:6" ht="18.75">
      <c r="A765" s="2"/>
      <c r="B765" s="2"/>
      <c r="C765" s="25"/>
      <c r="D765" s="26"/>
      <c r="E765" s="62"/>
      <c r="F765" s="63"/>
    </row>
    <row r="766" spans="1:6" ht="18.75">
      <c r="A766" s="2"/>
      <c r="B766" s="2"/>
      <c r="C766" s="25"/>
      <c r="D766" s="26"/>
      <c r="E766" s="62"/>
      <c r="F766" s="63"/>
    </row>
    <row r="767" spans="1:6" ht="18.75">
      <c r="A767" s="2"/>
      <c r="B767" s="2"/>
      <c r="C767" s="25"/>
      <c r="D767" s="26"/>
      <c r="E767" s="62"/>
      <c r="F767" s="63"/>
    </row>
    <row r="768" spans="1:6" ht="18.75">
      <c r="A768" s="2"/>
      <c r="B768" s="2"/>
      <c r="C768" s="25"/>
      <c r="D768" s="26"/>
      <c r="E768" s="62"/>
      <c r="F768" s="63"/>
    </row>
    <row r="769" spans="1:6" ht="18.75">
      <c r="A769" s="2"/>
      <c r="B769" s="2"/>
      <c r="C769" s="25"/>
      <c r="D769" s="26"/>
      <c r="E769" s="62"/>
      <c r="F769" s="63"/>
    </row>
    <row r="770" spans="1:6" ht="18.75">
      <c r="A770" s="2"/>
      <c r="B770" s="2"/>
      <c r="C770" s="25"/>
      <c r="D770" s="26"/>
      <c r="E770" s="62"/>
      <c r="F770" s="63"/>
    </row>
    <row r="771" spans="1:6" ht="18.75">
      <c r="A771" s="2"/>
      <c r="B771" s="2"/>
      <c r="C771" s="25"/>
      <c r="D771" s="26"/>
      <c r="E771" s="62"/>
      <c r="F771" s="63"/>
    </row>
    <row r="772" spans="1:6" ht="18.75">
      <c r="A772" s="2"/>
      <c r="B772" s="2"/>
      <c r="C772" s="25"/>
      <c r="D772" s="26"/>
      <c r="E772" s="62"/>
      <c r="F772" s="63"/>
    </row>
    <row r="773" spans="1:6" ht="18.75">
      <c r="A773" s="2"/>
      <c r="B773" s="2"/>
      <c r="C773" s="25"/>
      <c r="D773" s="26"/>
      <c r="E773" s="62"/>
      <c r="F773" s="63"/>
    </row>
    <row r="774" spans="1:6" ht="18.75">
      <c r="A774" s="2"/>
      <c r="B774" s="2"/>
      <c r="C774" s="25"/>
      <c r="D774" s="26"/>
      <c r="E774" s="62"/>
      <c r="F774" s="63"/>
    </row>
    <row r="775" spans="1:6" ht="18.75">
      <c r="A775" s="2"/>
      <c r="B775" s="2"/>
      <c r="C775" s="25"/>
      <c r="D775" s="26"/>
      <c r="E775" s="62"/>
      <c r="F775" s="63"/>
    </row>
    <row r="776" spans="1:6" ht="18.75">
      <c r="A776" s="2"/>
      <c r="B776" s="2"/>
      <c r="C776" s="25"/>
      <c r="D776" s="26"/>
      <c r="E776" s="62"/>
      <c r="F776" s="63"/>
    </row>
    <row r="777" spans="1:6" ht="18.75">
      <c r="A777" s="2"/>
      <c r="B777" s="2"/>
      <c r="C777" s="25"/>
      <c r="D777" s="26"/>
      <c r="E777" s="62"/>
      <c r="F777" s="63"/>
    </row>
    <row r="778" spans="1:6" ht="18.75">
      <c r="A778" s="2"/>
      <c r="B778" s="2"/>
      <c r="C778" s="25"/>
      <c r="D778" s="26"/>
      <c r="E778" s="62"/>
      <c r="F778" s="63"/>
    </row>
    <row r="779" spans="1:6" ht="18.75">
      <c r="A779" s="2"/>
      <c r="B779" s="2"/>
      <c r="C779" s="25"/>
      <c r="D779" s="26"/>
      <c r="E779" s="62"/>
      <c r="F779" s="63"/>
    </row>
    <row r="780" spans="1:6" ht="18.75">
      <c r="A780" s="2"/>
      <c r="B780" s="2"/>
      <c r="C780" s="25"/>
      <c r="D780" s="26"/>
      <c r="E780" s="62"/>
      <c r="F780" s="63"/>
    </row>
    <row r="781" spans="1:6" ht="18.75">
      <c r="A781" s="2"/>
      <c r="B781" s="2"/>
      <c r="C781" s="25"/>
      <c r="D781" s="26"/>
      <c r="E781" s="62"/>
      <c r="F781" s="63"/>
    </row>
    <row r="782" spans="1:6" ht="18.75">
      <c r="A782" s="2"/>
      <c r="B782" s="2"/>
      <c r="C782" s="25"/>
      <c r="D782" s="26"/>
      <c r="E782" s="62"/>
      <c r="F782" s="63"/>
    </row>
    <row r="783" spans="1:6" ht="18.75">
      <c r="A783" s="2"/>
      <c r="B783" s="2"/>
      <c r="C783" s="25"/>
      <c r="D783" s="26"/>
      <c r="E783" s="62"/>
      <c r="F783" s="63"/>
    </row>
    <row r="784" spans="1:6" ht="18.75">
      <c r="A784" s="2"/>
      <c r="B784" s="2"/>
      <c r="D784" s="6"/>
      <c r="E784" s="62"/>
      <c r="F784" s="63"/>
    </row>
    <row r="785" spans="1:6" ht="18.75">
      <c r="A785" s="2"/>
      <c r="B785" s="2"/>
      <c r="D785" s="6"/>
      <c r="E785" s="62"/>
      <c r="F785" s="63"/>
    </row>
    <row r="786" spans="1:6" ht="18.75">
      <c r="A786" s="2"/>
      <c r="B786" s="2"/>
      <c r="D786" s="6"/>
      <c r="E786" s="62"/>
      <c r="F786" s="63"/>
    </row>
    <row r="787" spans="1:6" ht="18.75">
      <c r="A787" s="2"/>
      <c r="B787" s="2"/>
      <c r="D787" s="6"/>
      <c r="E787" s="62"/>
      <c r="F787" s="63"/>
    </row>
    <row r="788" spans="1:6" ht="18.75">
      <c r="A788" s="2"/>
      <c r="B788" s="2"/>
      <c r="D788" s="6"/>
      <c r="E788" s="62"/>
      <c r="F788" s="63"/>
    </row>
    <row r="789" spans="1:6" ht="18.75">
      <c r="A789" s="2"/>
      <c r="B789" s="2"/>
      <c r="D789" s="6"/>
      <c r="E789" s="62"/>
      <c r="F789" s="63"/>
    </row>
    <row r="790" spans="1:6" ht="18.75">
      <c r="A790" s="2"/>
      <c r="B790" s="2"/>
      <c r="D790" s="6"/>
      <c r="E790" s="62"/>
      <c r="F790" s="63"/>
    </row>
    <row r="791" spans="1:6" ht="18.75">
      <c r="A791" s="2"/>
      <c r="B791" s="2"/>
      <c r="D791" s="6"/>
      <c r="E791" s="62"/>
      <c r="F791" s="63"/>
    </row>
    <row r="792" spans="1:6" ht="18.75">
      <c r="A792" s="2"/>
      <c r="B792" s="2"/>
      <c r="D792" s="6"/>
      <c r="E792" s="62"/>
      <c r="F792" s="63"/>
    </row>
    <row r="793" spans="1:6" ht="15">
      <c r="A793" s="2"/>
      <c r="B793" s="2"/>
      <c r="D793" s="6"/>
      <c r="F793" s="54"/>
    </row>
    <row r="794" spans="1:6" ht="15">
      <c r="A794" s="2"/>
      <c r="B794" s="2"/>
      <c r="D794" s="6"/>
      <c r="F794" s="54"/>
    </row>
    <row r="795" spans="1:6" ht="15">
      <c r="A795" s="2"/>
      <c r="B795" s="2"/>
      <c r="D795" s="6"/>
      <c r="F795" s="54"/>
    </row>
    <row r="796" spans="1:6" ht="15">
      <c r="A796" s="2"/>
      <c r="B796" s="2"/>
      <c r="D796" s="6"/>
      <c r="F796" s="54"/>
    </row>
    <row r="797" spans="1:6" ht="15">
      <c r="A797" s="2"/>
      <c r="B797" s="2"/>
      <c r="D797" s="6"/>
      <c r="F797" s="54"/>
    </row>
    <row r="798" spans="1:6" ht="15">
      <c r="A798" s="2"/>
      <c r="B798" s="2"/>
      <c r="D798" s="6"/>
      <c r="F798" s="54"/>
    </row>
    <row r="799" spans="1:6" ht="15">
      <c r="A799" s="2"/>
      <c r="B799" s="2"/>
      <c r="D799" s="6"/>
      <c r="F799" s="54"/>
    </row>
    <row r="800" spans="1:6" ht="15">
      <c r="A800" s="2"/>
      <c r="B800" s="2"/>
      <c r="D800" s="6"/>
      <c r="F800" s="54"/>
    </row>
    <row r="801" spans="1:6" ht="15">
      <c r="A801" s="2"/>
      <c r="B801" s="2"/>
      <c r="D801" s="6"/>
      <c r="F801" s="54"/>
    </row>
    <row r="802" spans="1:6" ht="15">
      <c r="A802" s="2"/>
      <c r="B802" s="2"/>
      <c r="D802" s="6"/>
      <c r="F802" s="54"/>
    </row>
    <row r="803" spans="1:6" ht="15">
      <c r="A803" s="2"/>
      <c r="B803" s="2"/>
      <c r="D803" s="6"/>
      <c r="F803" s="54"/>
    </row>
    <row r="804" spans="1:6" ht="15">
      <c r="A804" s="2"/>
      <c r="B804" s="2"/>
      <c r="D804" s="6"/>
      <c r="F804" s="54"/>
    </row>
    <row r="805" spans="1:6" ht="15">
      <c r="A805" s="2"/>
      <c r="B805" s="2"/>
      <c r="D805" s="6"/>
      <c r="F805" s="54"/>
    </row>
    <row r="806" spans="1:6" ht="15">
      <c r="A806" s="2"/>
      <c r="B806" s="2"/>
      <c r="D806" s="6"/>
      <c r="F806" s="54"/>
    </row>
    <row r="807" spans="1:6" ht="15">
      <c r="A807" s="2"/>
      <c r="B807" s="2"/>
      <c r="D807" s="6"/>
      <c r="F807" s="54"/>
    </row>
    <row r="808" spans="1:6" ht="15">
      <c r="A808" s="2"/>
      <c r="B808" s="2"/>
      <c r="D808" s="6"/>
      <c r="F808" s="54"/>
    </row>
    <row r="809" spans="1:6" ht="15">
      <c r="A809" s="2"/>
      <c r="B809" s="2"/>
      <c r="D809" s="6"/>
      <c r="F809" s="54"/>
    </row>
    <row r="810" spans="1:6" ht="15">
      <c r="A810" s="2"/>
      <c r="B810" s="2"/>
      <c r="D810" s="6"/>
      <c r="F810" s="54"/>
    </row>
    <row r="811" spans="1:6" ht="15">
      <c r="A811" s="2"/>
      <c r="B811" s="2"/>
      <c r="D811" s="6"/>
      <c r="F811" s="54"/>
    </row>
    <row r="812" spans="1:6" ht="15">
      <c r="A812" s="2"/>
      <c r="B812" s="2"/>
      <c r="D812" s="6"/>
      <c r="F812" s="54"/>
    </row>
    <row r="813" spans="4:6" ht="15">
      <c r="D813" s="6"/>
      <c r="F813" s="54"/>
    </row>
    <row r="814" spans="4:6" ht="15">
      <c r="D814" s="6"/>
      <c r="F814" s="53"/>
    </row>
    <row r="815" ht="15">
      <c r="D815" s="6"/>
    </row>
    <row r="816" ht="15">
      <c r="D816" s="6"/>
    </row>
    <row r="817" ht="15">
      <c r="D817" s="6"/>
    </row>
    <row r="818" ht="15">
      <c r="D818" s="6"/>
    </row>
    <row r="819" ht="15">
      <c r="D819" s="6"/>
    </row>
  </sheetData>
  <sheetProtection/>
  <mergeCells count="343">
    <mergeCell ref="E704:F704"/>
    <mergeCell ref="E127:F134"/>
    <mergeCell ref="E246:F252"/>
    <mergeCell ref="E294:F302"/>
    <mergeCell ref="E356:F360"/>
    <mergeCell ref="C3:F3"/>
    <mergeCell ref="E35:F40"/>
    <mergeCell ref="E536:F547"/>
    <mergeCell ref="E524:F535"/>
    <mergeCell ref="E696:F696"/>
    <mergeCell ref="E676:F680"/>
    <mergeCell ref="E697:F697"/>
    <mergeCell ref="E701:F701"/>
    <mergeCell ref="E702:F702"/>
    <mergeCell ref="E703:F703"/>
    <mergeCell ref="E560:F563"/>
    <mergeCell ref="E572:F575"/>
    <mergeCell ref="F645:F646"/>
    <mergeCell ref="F660:F661"/>
    <mergeCell ref="E688:F693"/>
    <mergeCell ref="E695:F695"/>
    <mergeCell ref="E428:F431"/>
    <mergeCell ref="E440:F444"/>
    <mergeCell ref="E512:F515"/>
    <mergeCell ref="E548:F552"/>
    <mergeCell ref="E321:F326"/>
    <mergeCell ref="E368:F372"/>
    <mergeCell ref="E452:F455"/>
    <mergeCell ref="E464:F467"/>
    <mergeCell ref="E476:F479"/>
    <mergeCell ref="E253:F256"/>
    <mergeCell ref="E259:F261"/>
    <mergeCell ref="E262:F266"/>
    <mergeCell ref="E267:F271"/>
    <mergeCell ref="E274:F277"/>
    <mergeCell ref="E235:F240"/>
    <mergeCell ref="E241:F245"/>
    <mergeCell ref="F280:F284"/>
    <mergeCell ref="E285:F289"/>
    <mergeCell ref="E303:F308"/>
    <mergeCell ref="E312:F317"/>
    <mergeCell ref="E135:F141"/>
    <mergeCell ref="E153:F156"/>
    <mergeCell ref="E161:F164"/>
    <mergeCell ref="E168:F174"/>
    <mergeCell ref="E176:F180"/>
    <mergeCell ref="E183:F186"/>
    <mergeCell ref="E142:F145"/>
    <mergeCell ref="E148:F151"/>
    <mergeCell ref="E77:F80"/>
    <mergeCell ref="E82:F85"/>
    <mergeCell ref="E88:F91"/>
    <mergeCell ref="E93:F95"/>
    <mergeCell ref="E99:F102"/>
    <mergeCell ref="F104:F106"/>
    <mergeCell ref="E122:F125"/>
    <mergeCell ref="E6:F9"/>
    <mergeCell ref="E14:F17"/>
    <mergeCell ref="E21:F24"/>
    <mergeCell ref="E29:F32"/>
    <mergeCell ref="E41:F44"/>
    <mergeCell ref="C660:C671"/>
    <mergeCell ref="C77:D81"/>
    <mergeCell ref="C99:D103"/>
    <mergeCell ref="C6:D13"/>
    <mergeCell ref="C14:D20"/>
    <mergeCell ref="B660:B661"/>
    <mergeCell ref="A660:A661"/>
    <mergeCell ref="C688:D694"/>
    <mergeCell ref="A657:A659"/>
    <mergeCell ref="B657:B659"/>
    <mergeCell ref="C672:C675"/>
    <mergeCell ref="A676:A687"/>
    <mergeCell ref="B676:B687"/>
    <mergeCell ref="A688:A694"/>
    <mergeCell ref="B688:B694"/>
    <mergeCell ref="A620:A631"/>
    <mergeCell ref="B620:B631"/>
    <mergeCell ref="A632:A643"/>
    <mergeCell ref="B632:B643"/>
    <mergeCell ref="A645:A656"/>
    <mergeCell ref="B645:B656"/>
    <mergeCell ref="B536:B547"/>
    <mergeCell ref="C524:D535"/>
    <mergeCell ref="C536:D547"/>
    <mergeCell ref="A596:A607"/>
    <mergeCell ref="B596:B607"/>
    <mergeCell ref="A608:A619"/>
    <mergeCell ref="B608:B619"/>
    <mergeCell ref="C548:D559"/>
    <mergeCell ref="C560:D571"/>
    <mergeCell ref="C572:D583"/>
    <mergeCell ref="B512:B523"/>
    <mergeCell ref="C500:D511"/>
    <mergeCell ref="C512:D523"/>
    <mergeCell ref="A572:A583"/>
    <mergeCell ref="B572:B583"/>
    <mergeCell ref="A560:A571"/>
    <mergeCell ref="B560:B571"/>
    <mergeCell ref="A524:A535"/>
    <mergeCell ref="B524:B535"/>
    <mergeCell ref="A536:A547"/>
    <mergeCell ref="A440:A451"/>
    <mergeCell ref="B440:B451"/>
    <mergeCell ref="A584:A595"/>
    <mergeCell ref="B584:B595"/>
    <mergeCell ref="A548:A559"/>
    <mergeCell ref="B548:B559"/>
    <mergeCell ref="B476:B487"/>
    <mergeCell ref="A500:A511"/>
    <mergeCell ref="B500:B511"/>
    <mergeCell ref="A512:A523"/>
    <mergeCell ref="A404:A415"/>
    <mergeCell ref="B404:B415"/>
    <mergeCell ref="A416:A427"/>
    <mergeCell ref="B416:B427"/>
    <mergeCell ref="A428:A439"/>
    <mergeCell ref="B428:B439"/>
    <mergeCell ref="A488:A499"/>
    <mergeCell ref="B488:B499"/>
    <mergeCell ref="A452:A463"/>
    <mergeCell ref="B452:B463"/>
    <mergeCell ref="A464:A475"/>
    <mergeCell ref="B464:B475"/>
    <mergeCell ref="A476:A487"/>
    <mergeCell ref="A392:A403"/>
    <mergeCell ref="B392:B403"/>
    <mergeCell ref="A312:A320"/>
    <mergeCell ref="B312:B320"/>
    <mergeCell ref="A321:A332"/>
    <mergeCell ref="B321:B332"/>
    <mergeCell ref="A333:A343"/>
    <mergeCell ref="B333:B343"/>
    <mergeCell ref="A344:A355"/>
    <mergeCell ref="B344:B355"/>
    <mergeCell ref="A356:A367"/>
    <mergeCell ref="B356:B367"/>
    <mergeCell ref="A368:A379"/>
    <mergeCell ref="B368:B379"/>
    <mergeCell ref="A380:A391"/>
    <mergeCell ref="B380:B391"/>
    <mergeCell ref="A303:A311"/>
    <mergeCell ref="B303:B311"/>
    <mergeCell ref="A259:A261"/>
    <mergeCell ref="B259:B261"/>
    <mergeCell ref="A262:A266"/>
    <mergeCell ref="B262:B266"/>
    <mergeCell ref="A267:A273"/>
    <mergeCell ref="B267:B273"/>
    <mergeCell ref="A274:A279"/>
    <mergeCell ref="B274:B279"/>
    <mergeCell ref="A280:A284"/>
    <mergeCell ref="B280:B284"/>
    <mergeCell ref="A285:A293"/>
    <mergeCell ref="B285:B293"/>
    <mergeCell ref="C280:C284"/>
    <mergeCell ref="A294:A302"/>
    <mergeCell ref="B294:B302"/>
    <mergeCell ref="C285:D293"/>
    <mergeCell ref="C294:D302"/>
    <mergeCell ref="A246:A252"/>
    <mergeCell ref="B246:B252"/>
    <mergeCell ref="A253:A258"/>
    <mergeCell ref="B253:B258"/>
    <mergeCell ref="A209:A214"/>
    <mergeCell ref="B209:B214"/>
    <mergeCell ref="A215:A219"/>
    <mergeCell ref="B215:B219"/>
    <mergeCell ref="A220:A227"/>
    <mergeCell ref="B220:B227"/>
    <mergeCell ref="B168:B175"/>
    <mergeCell ref="A176:A182"/>
    <mergeCell ref="B176:B182"/>
    <mergeCell ref="A235:A240"/>
    <mergeCell ref="B235:B240"/>
    <mergeCell ref="A241:A245"/>
    <mergeCell ref="B241:B245"/>
    <mergeCell ref="A228:A234"/>
    <mergeCell ref="B228:B234"/>
    <mergeCell ref="A183:A190"/>
    <mergeCell ref="A148:A152"/>
    <mergeCell ref="B148:B152"/>
    <mergeCell ref="A127:A134"/>
    <mergeCell ref="A204:A208"/>
    <mergeCell ref="B204:B208"/>
    <mergeCell ref="A153:A160"/>
    <mergeCell ref="B153:B160"/>
    <mergeCell ref="A161:A167"/>
    <mergeCell ref="B161:B167"/>
    <mergeCell ref="A168:A175"/>
    <mergeCell ref="B183:B190"/>
    <mergeCell ref="A191:A197"/>
    <mergeCell ref="B191:B197"/>
    <mergeCell ref="A198:A203"/>
    <mergeCell ref="B198:B203"/>
    <mergeCell ref="A99:A103"/>
    <mergeCell ref="B99:B103"/>
    <mergeCell ref="A104:A112"/>
    <mergeCell ref="B104:B112"/>
    <mergeCell ref="A142:A147"/>
    <mergeCell ref="B142:B147"/>
    <mergeCell ref="A116:A121"/>
    <mergeCell ref="B116:B121"/>
    <mergeCell ref="A122:A126"/>
    <mergeCell ref="B122:B126"/>
    <mergeCell ref="B127:B134"/>
    <mergeCell ref="A135:A141"/>
    <mergeCell ref="B135:B141"/>
    <mergeCell ref="A71:A76"/>
    <mergeCell ref="B71:B76"/>
    <mergeCell ref="A50:A57"/>
    <mergeCell ref="B50:B57"/>
    <mergeCell ref="A58:A63"/>
    <mergeCell ref="B58:B63"/>
    <mergeCell ref="A64:A70"/>
    <mergeCell ref="A88:A92"/>
    <mergeCell ref="B88:B92"/>
    <mergeCell ref="A93:A98"/>
    <mergeCell ref="B93:B98"/>
    <mergeCell ref="C82:D87"/>
    <mergeCell ref="C88:D92"/>
    <mergeCell ref="C93:D98"/>
    <mergeCell ref="B14:B20"/>
    <mergeCell ref="A35:A40"/>
    <mergeCell ref="B35:B40"/>
    <mergeCell ref="A6:A13"/>
    <mergeCell ref="B6:B13"/>
    <mergeCell ref="A14:A20"/>
    <mergeCell ref="A21:A28"/>
    <mergeCell ref="A41:A49"/>
    <mergeCell ref="B41:B49"/>
    <mergeCell ref="A77:A81"/>
    <mergeCell ref="B77:B81"/>
    <mergeCell ref="A82:A87"/>
    <mergeCell ref="B21:B28"/>
    <mergeCell ref="A29:A34"/>
    <mergeCell ref="B29:B34"/>
    <mergeCell ref="B64:B70"/>
    <mergeCell ref="B82:B87"/>
    <mergeCell ref="C702:D702"/>
    <mergeCell ref="C703:D703"/>
    <mergeCell ref="C704:D704"/>
    <mergeCell ref="D280:D284"/>
    <mergeCell ref="D660:D663"/>
    <mergeCell ref="C333:D343"/>
    <mergeCell ref="C416:D427"/>
    <mergeCell ref="C657:C659"/>
    <mergeCell ref="C632:C643"/>
    <mergeCell ref="C645:C647"/>
    <mergeCell ref="C620:D631"/>
    <mergeCell ref="D632:D643"/>
    <mergeCell ref="C676:D687"/>
    <mergeCell ref="C21:D28"/>
    <mergeCell ref="C41:D49"/>
    <mergeCell ref="C50:D57"/>
    <mergeCell ref="C58:D63"/>
    <mergeCell ref="C64:D70"/>
    <mergeCell ref="C71:D76"/>
    <mergeCell ref="C29:D34"/>
    <mergeCell ref="C35:D40"/>
    <mergeCell ref="C116:D121"/>
    <mergeCell ref="C122:D126"/>
    <mergeCell ref="C127:D134"/>
    <mergeCell ref="C135:D141"/>
    <mergeCell ref="C104:C112"/>
    <mergeCell ref="C148:D152"/>
    <mergeCell ref="D104:D109"/>
    <mergeCell ref="C142:D147"/>
    <mergeCell ref="C153:D160"/>
    <mergeCell ref="C161:D167"/>
    <mergeCell ref="C168:D175"/>
    <mergeCell ref="C176:D182"/>
    <mergeCell ref="C183:D190"/>
    <mergeCell ref="C191:D197"/>
    <mergeCell ref="C198:D203"/>
    <mergeCell ref="C204:D208"/>
    <mergeCell ref="C209:D214"/>
    <mergeCell ref="C215:D219"/>
    <mergeCell ref="C220:D227"/>
    <mergeCell ref="C228:D234"/>
    <mergeCell ref="C235:D240"/>
    <mergeCell ref="C241:D245"/>
    <mergeCell ref="C246:D252"/>
    <mergeCell ref="C259:D261"/>
    <mergeCell ref="C253:D256"/>
    <mergeCell ref="C274:D279"/>
    <mergeCell ref="C267:D273"/>
    <mergeCell ref="C262:D266"/>
    <mergeCell ref="C303:D311"/>
    <mergeCell ref="C312:D320"/>
    <mergeCell ref="C321:D332"/>
    <mergeCell ref="C344:D355"/>
    <mergeCell ref="C356:D367"/>
    <mergeCell ref="C368:D379"/>
    <mergeCell ref="A712:B712"/>
    <mergeCell ref="C712:D712"/>
    <mergeCell ref="C380:D391"/>
    <mergeCell ref="C392:D403"/>
    <mergeCell ref="C404:D415"/>
    <mergeCell ref="C428:D439"/>
    <mergeCell ref="C440:D451"/>
    <mergeCell ref="C452:D463"/>
    <mergeCell ref="C697:D697"/>
    <mergeCell ref="C701:D701"/>
    <mergeCell ref="C464:D475"/>
    <mergeCell ref="C476:D487"/>
    <mergeCell ref="C488:D499"/>
    <mergeCell ref="C584:D595"/>
    <mergeCell ref="C596:D607"/>
    <mergeCell ref="C608:D619"/>
    <mergeCell ref="C696:D696"/>
    <mergeCell ref="C695:D695"/>
    <mergeCell ref="D645:D647"/>
    <mergeCell ref="E50:F53"/>
    <mergeCell ref="E58:F61"/>
    <mergeCell ref="E64:F66"/>
    <mergeCell ref="E71:F74"/>
    <mergeCell ref="E104:E106"/>
    <mergeCell ref="E116:F119"/>
    <mergeCell ref="E191:F194"/>
    <mergeCell ref="E198:F201"/>
    <mergeCell ref="E204:F207"/>
    <mergeCell ref="E280:E284"/>
    <mergeCell ref="E333:F338"/>
    <mergeCell ref="E344:F348"/>
    <mergeCell ref="E209:F214"/>
    <mergeCell ref="E215:F219"/>
    <mergeCell ref="E220:F225"/>
    <mergeCell ref="E228:F233"/>
    <mergeCell ref="E488:F491"/>
    <mergeCell ref="E500:F503"/>
    <mergeCell ref="E380:F384"/>
    <mergeCell ref="E392:F395"/>
    <mergeCell ref="E404:F408"/>
    <mergeCell ref="E416:F419"/>
    <mergeCell ref="E584:F588"/>
    <mergeCell ref="E596:F601"/>
    <mergeCell ref="E632:E633"/>
    <mergeCell ref="E645:E646"/>
    <mergeCell ref="E660:E661"/>
    <mergeCell ref="E608:F612"/>
    <mergeCell ref="E620:F625"/>
    <mergeCell ref="F632:F63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0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140625" style="49" customWidth="1"/>
    <col min="2" max="2" width="81.7109375" style="127" customWidth="1"/>
    <col min="3" max="3" width="17.28125" style="315" customWidth="1"/>
    <col min="4" max="4" width="17.421875" style="312" customWidth="1"/>
    <col min="5" max="5" width="15.421875" style="49" customWidth="1"/>
    <col min="6" max="31" width="9.00390625" style="3" customWidth="1"/>
  </cols>
  <sheetData>
    <row r="1" spans="3:5" ht="20.25" customHeight="1">
      <c r="C1" s="128" t="s">
        <v>196</v>
      </c>
      <c r="D1" s="128"/>
      <c r="E1" s="128"/>
    </row>
    <row r="2" spans="3:5" ht="21" customHeight="1">
      <c r="C2" s="128"/>
      <c r="D2" s="128"/>
      <c r="E2" s="128"/>
    </row>
    <row r="3" spans="3:5" ht="80.25" customHeight="1">
      <c r="C3" s="128" t="s">
        <v>197</v>
      </c>
      <c r="D3" s="128"/>
      <c r="E3" s="128"/>
    </row>
    <row r="4" spans="1:5" s="3" customFormat="1" ht="18.75">
      <c r="A4" s="129" t="s">
        <v>198</v>
      </c>
      <c r="B4" s="130"/>
      <c r="C4" s="131"/>
      <c r="D4" s="132"/>
      <c r="E4" s="49"/>
    </row>
    <row r="5" spans="1:5" s="3" customFormat="1" ht="37.5">
      <c r="A5" s="133" t="s">
        <v>199</v>
      </c>
      <c r="B5" s="134" t="s">
        <v>200</v>
      </c>
      <c r="C5" s="135" t="s">
        <v>91</v>
      </c>
      <c r="D5" s="135" t="s">
        <v>92</v>
      </c>
      <c r="E5" s="49"/>
    </row>
    <row r="6" spans="1:5" s="3" customFormat="1" ht="15" customHeight="1">
      <c r="A6" s="136">
        <v>1</v>
      </c>
      <c r="B6" s="137" t="s">
        <v>201</v>
      </c>
      <c r="C6" s="138">
        <v>308</v>
      </c>
      <c r="D6" s="138">
        <v>370</v>
      </c>
      <c r="E6" s="49"/>
    </row>
    <row r="7" spans="1:5" s="3" customFormat="1" ht="8.25" customHeight="1">
      <c r="A7" s="136"/>
      <c r="B7" s="137"/>
      <c r="C7" s="138"/>
      <c r="D7" s="138"/>
      <c r="E7" s="49"/>
    </row>
    <row r="8" spans="1:5" s="3" customFormat="1" ht="12.75" customHeight="1" hidden="1">
      <c r="A8" s="136"/>
      <c r="B8" s="137"/>
      <c r="C8" s="138"/>
      <c r="D8" s="138"/>
      <c r="E8" s="49"/>
    </row>
    <row r="9" spans="1:5" s="3" customFormat="1" ht="15" customHeight="1">
      <c r="A9" s="136">
        <v>2</v>
      </c>
      <c r="B9" s="137" t="s">
        <v>202</v>
      </c>
      <c r="C9" s="138">
        <v>254</v>
      </c>
      <c r="D9" s="138">
        <v>305</v>
      </c>
      <c r="E9" s="49"/>
    </row>
    <row r="10" spans="1:5" s="3" customFormat="1" ht="12" customHeight="1">
      <c r="A10" s="136"/>
      <c r="B10" s="137"/>
      <c r="C10" s="138"/>
      <c r="D10" s="138"/>
      <c r="E10" s="49"/>
    </row>
    <row r="11" spans="1:5" s="3" customFormat="1" ht="15" customHeight="1" hidden="1">
      <c r="A11" s="136"/>
      <c r="B11" s="137"/>
      <c r="C11" s="138"/>
      <c r="D11" s="138"/>
      <c r="E11" s="49"/>
    </row>
    <row r="12" spans="1:5" s="3" customFormat="1" ht="15" customHeight="1">
      <c r="A12" s="139">
        <v>3</v>
      </c>
      <c r="B12" s="140" t="s">
        <v>203</v>
      </c>
      <c r="C12" s="138">
        <v>229</v>
      </c>
      <c r="D12" s="138">
        <v>275</v>
      </c>
      <c r="E12" s="49"/>
    </row>
    <row r="13" spans="1:5" s="3" customFormat="1" ht="11.25" customHeight="1">
      <c r="A13" s="139"/>
      <c r="B13" s="140"/>
      <c r="C13" s="138"/>
      <c r="D13" s="138"/>
      <c r="E13" s="49"/>
    </row>
    <row r="14" spans="1:5" s="3" customFormat="1" ht="15" customHeight="1" hidden="1">
      <c r="A14" s="139"/>
      <c r="B14" s="140"/>
      <c r="C14" s="138"/>
      <c r="D14" s="138"/>
      <c r="E14" s="49"/>
    </row>
    <row r="15" spans="1:5" s="3" customFormat="1" ht="15" customHeight="1">
      <c r="A15" s="139">
        <v>4</v>
      </c>
      <c r="B15" s="140" t="s">
        <v>204</v>
      </c>
      <c r="C15" s="138">
        <v>246</v>
      </c>
      <c r="D15" s="138">
        <v>295</v>
      </c>
      <c r="E15" s="49"/>
    </row>
    <row r="16" spans="1:5" s="3" customFormat="1" ht="13.5" customHeight="1">
      <c r="A16" s="139"/>
      <c r="B16" s="140"/>
      <c r="C16" s="138"/>
      <c r="D16" s="138"/>
      <c r="E16" s="49"/>
    </row>
    <row r="17" spans="1:5" s="3" customFormat="1" ht="15" customHeight="1" hidden="1">
      <c r="A17" s="139"/>
      <c r="B17" s="140"/>
      <c r="C17" s="141"/>
      <c r="D17" s="141"/>
      <c r="E17" s="49"/>
    </row>
    <row r="18" spans="1:5" s="3" customFormat="1" ht="18.75">
      <c r="A18" s="142" t="s">
        <v>205</v>
      </c>
      <c r="B18" s="142"/>
      <c r="C18" s="142"/>
      <c r="D18" s="142"/>
      <c r="E18" s="49"/>
    </row>
    <row r="19" spans="1:5" s="3" customFormat="1" ht="37.5">
      <c r="A19" s="143" t="s">
        <v>199</v>
      </c>
      <c r="B19" s="144" t="s">
        <v>206</v>
      </c>
      <c r="C19" s="135" t="s">
        <v>91</v>
      </c>
      <c r="D19" s="135" t="s">
        <v>92</v>
      </c>
      <c r="E19" s="49"/>
    </row>
    <row r="20" spans="1:5" s="3" customFormat="1" ht="18.75">
      <c r="A20" s="143">
        <v>1</v>
      </c>
      <c r="B20" s="145" t="s">
        <v>205</v>
      </c>
      <c r="C20" s="146">
        <v>642</v>
      </c>
      <c r="D20" s="147">
        <v>770</v>
      </c>
      <c r="E20" s="49"/>
    </row>
    <row r="21" spans="1:5" s="3" customFormat="1" ht="19.5" customHeight="1">
      <c r="A21" s="148" t="s">
        <v>207</v>
      </c>
      <c r="B21" s="148"/>
      <c r="C21" s="148"/>
      <c r="D21" s="148"/>
      <c r="E21" s="49"/>
    </row>
    <row r="22" spans="1:5" s="3" customFormat="1" ht="3.75" customHeight="1">
      <c r="A22" s="148"/>
      <c r="B22" s="148"/>
      <c r="C22" s="148"/>
      <c r="D22" s="148"/>
      <c r="E22" s="49"/>
    </row>
    <row r="23" spans="1:5" s="3" customFormat="1" ht="15" customHeight="1">
      <c r="A23" s="136" t="s">
        <v>199</v>
      </c>
      <c r="B23" s="149" t="s">
        <v>200</v>
      </c>
      <c r="C23" s="150" t="s">
        <v>91</v>
      </c>
      <c r="D23" s="151" t="s">
        <v>92</v>
      </c>
      <c r="E23" s="49"/>
    </row>
    <row r="24" spans="1:5" s="3" customFormat="1" ht="21" customHeight="1">
      <c r="A24" s="136"/>
      <c r="B24" s="149"/>
      <c r="C24" s="152"/>
      <c r="D24" s="153"/>
      <c r="E24" s="49"/>
    </row>
    <row r="25" spans="1:5" s="3" customFormat="1" ht="15" customHeight="1">
      <c r="A25" s="139">
        <v>1</v>
      </c>
      <c r="B25" s="137" t="s">
        <v>208</v>
      </c>
      <c r="C25" s="138">
        <v>538</v>
      </c>
      <c r="D25" s="138">
        <v>645</v>
      </c>
      <c r="E25" s="49"/>
    </row>
    <row r="26" spans="1:5" s="3" customFormat="1" ht="5.25" customHeight="1">
      <c r="A26" s="139"/>
      <c r="B26" s="137"/>
      <c r="C26" s="138"/>
      <c r="D26" s="138"/>
      <c r="E26" s="49"/>
    </row>
    <row r="27" spans="1:5" s="3" customFormat="1" ht="15" customHeight="1">
      <c r="A27" s="139">
        <v>2</v>
      </c>
      <c r="B27" s="137" t="s">
        <v>209</v>
      </c>
      <c r="C27" s="138">
        <v>192</v>
      </c>
      <c r="D27" s="138">
        <v>230</v>
      </c>
      <c r="E27" s="49"/>
    </row>
    <row r="28" spans="1:5" s="3" customFormat="1" ht="8.25" customHeight="1">
      <c r="A28" s="139"/>
      <c r="B28" s="137"/>
      <c r="C28" s="138"/>
      <c r="D28" s="138"/>
      <c r="E28" s="49"/>
    </row>
    <row r="29" spans="1:5" s="3" customFormat="1" ht="18.75">
      <c r="A29" s="154">
        <v>3</v>
      </c>
      <c r="B29" s="155" t="s">
        <v>210</v>
      </c>
      <c r="C29" s="156">
        <v>213</v>
      </c>
      <c r="D29" s="156">
        <v>255</v>
      </c>
      <c r="E29" s="49"/>
    </row>
    <row r="30" spans="1:5" s="3" customFormat="1" ht="18.75">
      <c r="A30" s="157"/>
      <c r="B30" s="158"/>
      <c r="C30" s="159"/>
      <c r="D30" s="160"/>
      <c r="E30" s="49"/>
    </row>
    <row r="31" spans="1:5" s="3" customFormat="1" ht="18.75">
      <c r="A31" s="161" t="s">
        <v>211</v>
      </c>
      <c r="B31" s="161"/>
      <c r="C31" s="161"/>
      <c r="D31" s="162"/>
      <c r="E31" s="49"/>
    </row>
    <row r="32" spans="1:5" s="3" customFormat="1" ht="37.5">
      <c r="A32" s="163" t="s">
        <v>199</v>
      </c>
      <c r="B32" s="164" t="s">
        <v>200</v>
      </c>
      <c r="C32" s="146" t="s">
        <v>91</v>
      </c>
      <c r="D32" s="147" t="s">
        <v>92</v>
      </c>
      <c r="E32" s="49"/>
    </row>
    <row r="33" spans="1:5" s="3" customFormat="1" ht="15" customHeight="1">
      <c r="A33" s="165">
        <v>1</v>
      </c>
      <c r="B33" s="166" t="s">
        <v>212</v>
      </c>
      <c r="C33" s="167">
        <f>(D33/120)*100</f>
        <v>50</v>
      </c>
      <c r="D33" s="167">
        <v>60</v>
      </c>
      <c r="E33" s="49"/>
    </row>
    <row r="34" spans="1:5" s="3" customFormat="1" ht="9" customHeight="1">
      <c r="A34" s="165"/>
      <c r="B34" s="166"/>
      <c r="C34" s="167"/>
      <c r="D34" s="167"/>
      <c r="E34" s="49"/>
    </row>
    <row r="35" spans="1:5" s="3" customFormat="1" ht="15" customHeight="1" hidden="1">
      <c r="A35" s="165"/>
      <c r="B35" s="166"/>
      <c r="C35" s="167"/>
      <c r="D35" s="167"/>
      <c r="E35" s="49"/>
    </row>
    <row r="36" spans="1:5" s="3" customFormat="1" ht="15" customHeight="1">
      <c r="A36" s="165">
        <v>2</v>
      </c>
      <c r="B36" s="166" t="s">
        <v>213</v>
      </c>
      <c r="C36" s="167">
        <v>71</v>
      </c>
      <c r="D36" s="167">
        <v>85</v>
      </c>
      <c r="E36" s="49"/>
    </row>
    <row r="37" spans="1:5" s="3" customFormat="1" ht="6.75" customHeight="1">
      <c r="A37" s="165"/>
      <c r="B37" s="166"/>
      <c r="C37" s="167"/>
      <c r="D37" s="167"/>
      <c r="E37" s="49"/>
    </row>
    <row r="38" spans="1:5" s="3" customFormat="1" ht="15" customHeight="1" hidden="1">
      <c r="A38" s="165"/>
      <c r="B38" s="166"/>
      <c r="C38" s="167"/>
      <c r="D38" s="167"/>
      <c r="E38" s="49"/>
    </row>
    <row r="39" spans="1:5" s="3" customFormat="1" ht="15" customHeight="1">
      <c r="A39" s="165">
        <v>3</v>
      </c>
      <c r="B39" s="166" t="s">
        <v>214</v>
      </c>
      <c r="C39" s="167">
        <v>54</v>
      </c>
      <c r="D39" s="167">
        <v>65</v>
      </c>
      <c r="E39" s="49"/>
    </row>
    <row r="40" spans="1:5" s="3" customFormat="1" ht="6.75" customHeight="1">
      <c r="A40" s="165"/>
      <c r="B40" s="166"/>
      <c r="C40" s="167"/>
      <c r="D40" s="167"/>
      <c r="E40" s="49"/>
    </row>
    <row r="41" spans="1:5" s="3" customFormat="1" ht="15" customHeight="1" hidden="1">
      <c r="A41" s="165"/>
      <c r="B41" s="166"/>
      <c r="C41" s="167"/>
      <c r="D41" s="167"/>
      <c r="E41" s="49"/>
    </row>
    <row r="42" spans="1:5" s="3" customFormat="1" ht="15" customHeight="1">
      <c r="A42" s="165">
        <v>4</v>
      </c>
      <c r="B42" s="166" t="s">
        <v>215</v>
      </c>
      <c r="C42" s="167">
        <v>54</v>
      </c>
      <c r="D42" s="167">
        <v>65</v>
      </c>
      <c r="E42" s="49"/>
    </row>
    <row r="43" spans="1:5" s="3" customFormat="1" ht="9.75" customHeight="1">
      <c r="A43" s="165"/>
      <c r="B43" s="166"/>
      <c r="C43" s="167"/>
      <c r="D43" s="167"/>
      <c r="E43" s="49"/>
    </row>
    <row r="44" spans="1:5" s="3" customFormat="1" ht="15" customHeight="1" hidden="1">
      <c r="A44" s="165"/>
      <c r="B44" s="166"/>
      <c r="C44" s="167"/>
      <c r="D44" s="167"/>
      <c r="E44" s="49"/>
    </row>
    <row r="45" spans="1:5" s="3" customFormat="1" ht="15" customHeight="1">
      <c r="A45" s="165">
        <v>5</v>
      </c>
      <c r="B45" s="166" t="s">
        <v>216</v>
      </c>
      <c r="C45" s="167">
        <v>54</v>
      </c>
      <c r="D45" s="167">
        <v>65</v>
      </c>
      <c r="E45" s="49"/>
    </row>
    <row r="46" spans="1:5" s="3" customFormat="1" ht="6" customHeight="1">
      <c r="A46" s="165"/>
      <c r="B46" s="166"/>
      <c r="C46" s="167"/>
      <c r="D46" s="167"/>
      <c r="E46" s="49"/>
    </row>
    <row r="47" spans="1:5" s="3" customFormat="1" ht="15" customHeight="1" hidden="1">
      <c r="A47" s="165"/>
      <c r="B47" s="166"/>
      <c r="C47" s="167"/>
      <c r="D47" s="167"/>
      <c r="E47" s="49"/>
    </row>
    <row r="48" spans="1:5" s="3" customFormat="1" ht="15" customHeight="1">
      <c r="A48" s="165">
        <v>6</v>
      </c>
      <c r="B48" s="166" t="s">
        <v>217</v>
      </c>
      <c r="C48" s="167">
        <v>50</v>
      </c>
      <c r="D48" s="167">
        <v>60</v>
      </c>
      <c r="E48" s="49"/>
    </row>
    <row r="49" spans="1:5" s="3" customFormat="1" ht="2.25" customHeight="1">
      <c r="A49" s="165"/>
      <c r="B49" s="166"/>
      <c r="C49" s="167"/>
      <c r="D49" s="167"/>
      <c r="E49" s="49"/>
    </row>
    <row r="50" spans="1:5" s="3" customFormat="1" ht="15" customHeight="1" hidden="1">
      <c r="A50" s="165"/>
      <c r="B50" s="166"/>
      <c r="C50" s="167"/>
      <c r="D50" s="167"/>
      <c r="E50" s="49"/>
    </row>
    <row r="51" spans="1:5" s="3" customFormat="1" ht="15" customHeight="1">
      <c r="A51" s="165">
        <v>7</v>
      </c>
      <c r="B51" s="166" t="s">
        <v>218</v>
      </c>
      <c r="C51" s="167">
        <v>54</v>
      </c>
      <c r="D51" s="167">
        <v>65</v>
      </c>
      <c r="E51" s="49"/>
    </row>
    <row r="52" spans="1:5" s="3" customFormat="1" ht="6" customHeight="1">
      <c r="A52" s="165"/>
      <c r="B52" s="166"/>
      <c r="C52" s="167"/>
      <c r="D52" s="167"/>
      <c r="E52" s="49"/>
    </row>
    <row r="53" spans="1:5" s="3" customFormat="1" ht="15" customHeight="1" hidden="1">
      <c r="A53" s="165"/>
      <c r="B53" s="166"/>
      <c r="C53" s="167"/>
      <c r="D53" s="167"/>
      <c r="E53" s="49"/>
    </row>
    <row r="54" spans="1:5" s="3" customFormat="1" ht="15" customHeight="1">
      <c r="A54" s="165">
        <v>8</v>
      </c>
      <c r="B54" s="166" t="s">
        <v>219</v>
      </c>
      <c r="C54" s="167">
        <v>50</v>
      </c>
      <c r="D54" s="167">
        <v>60</v>
      </c>
      <c r="E54" s="49"/>
    </row>
    <row r="55" spans="1:5" s="3" customFormat="1" ht="4.5" customHeight="1">
      <c r="A55" s="165"/>
      <c r="B55" s="166"/>
      <c r="C55" s="167"/>
      <c r="D55" s="167"/>
      <c r="E55" s="49"/>
    </row>
    <row r="56" spans="1:5" s="3" customFormat="1" ht="15" customHeight="1" hidden="1">
      <c r="A56" s="165"/>
      <c r="B56" s="166"/>
      <c r="C56" s="167"/>
      <c r="D56" s="167"/>
      <c r="E56" s="49"/>
    </row>
    <row r="57" spans="1:5" s="3" customFormat="1" ht="15" customHeight="1">
      <c r="A57" s="165">
        <v>9</v>
      </c>
      <c r="B57" s="166" t="s">
        <v>220</v>
      </c>
      <c r="C57" s="167">
        <v>50</v>
      </c>
      <c r="D57" s="167">
        <v>60</v>
      </c>
      <c r="E57" s="49"/>
    </row>
    <row r="58" spans="1:5" s="3" customFormat="1" ht="3.75" customHeight="1">
      <c r="A58" s="165"/>
      <c r="B58" s="166"/>
      <c r="C58" s="167"/>
      <c r="D58" s="167"/>
      <c r="E58" s="49"/>
    </row>
    <row r="59" spans="1:5" s="3" customFormat="1" ht="15" customHeight="1" hidden="1">
      <c r="A59" s="165"/>
      <c r="B59" s="166"/>
      <c r="C59" s="167"/>
      <c r="D59" s="167"/>
      <c r="E59" s="49"/>
    </row>
    <row r="60" spans="1:5" s="3" customFormat="1" ht="15" customHeight="1">
      <c r="A60" s="165">
        <v>10</v>
      </c>
      <c r="B60" s="166" t="s">
        <v>221</v>
      </c>
      <c r="C60" s="167">
        <v>54</v>
      </c>
      <c r="D60" s="167">
        <v>65</v>
      </c>
      <c r="E60" s="49"/>
    </row>
    <row r="61" spans="1:5" s="3" customFormat="1" ht="9.75" customHeight="1">
      <c r="A61" s="165"/>
      <c r="B61" s="166"/>
      <c r="C61" s="167"/>
      <c r="D61" s="167"/>
      <c r="E61" s="49"/>
    </row>
    <row r="62" spans="1:5" s="3" customFormat="1" ht="15" customHeight="1" hidden="1">
      <c r="A62" s="165"/>
      <c r="B62" s="166"/>
      <c r="C62" s="167"/>
      <c r="D62" s="167"/>
      <c r="E62" s="49"/>
    </row>
    <row r="63" spans="1:5" s="3" customFormat="1" ht="15" customHeight="1">
      <c r="A63" s="165">
        <v>11</v>
      </c>
      <c r="B63" s="166" t="s">
        <v>222</v>
      </c>
      <c r="C63" s="167">
        <v>54</v>
      </c>
      <c r="D63" s="167">
        <v>65</v>
      </c>
      <c r="E63" s="49"/>
    </row>
    <row r="64" spans="1:5" s="3" customFormat="1" ht="1.5" customHeight="1">
      <c r="A64" s="165"/>
      <c r="B64" s="166"/>
      <c r="C64" s="167"/>
      <c r="D64" s="167"/>
      <c r="E64" s="49"/>
    </row>
    <row r="65" spans="1:5" s="3" customFormat="1" ht="6" customHeight="1">
      <c r="A65" s="165"/>
      <c r="B65" s="166"/>
      <c r="C65" s="167"/>
      <c r="D65" s="167"/>
      <c r="E65" s="49"/>
    </row>
    <row r="66" spans="1:5" s="3" customFormat="1" ht="15" customHeight="1">
      <c r="A66" s="165">
        <v>12</v>
      </c>
      <c r="B66" s="166" t="s">
        <v>223</v>
      </c>
      <c r="C66" s="167">
        <v>50</v>
      </c>
      <c r="D66" s="167">
        <v>60</v>
      </c>
      <c r="E66" s="49"/>
    </row>
    <row r="67" spans="1:5" s="3" customFormat="1" ht="4.5" customHeight="1">
      <c r="A67" s="165"/>
      <c r="B67" s="166"/>
      <c r="C67" s="167"/>
      <c r="D67" s="167"/>
      <c r="E67" s="49"/>
    </row>
    <row r="68" spans="1:5" s="3" customFormat="1" ht="15" customHeight="1" hidden="1">
      <c r="A68" s="165"/>
      <c r="B68" s="166"/>
      <c r="C68" s="167"/>
      <c r="D68" s="167"/>
      <c r="E68" s="49"/>
    </row>
    <row r="69" spans="1:5" s="3" customFormat="1" ht="15" customHeight="1">
      <c r="A69" s="165">
        <v>13</v>
      </c>
      <c r="B69" s="166" t="s">
        <v>224</v>
      </c>
      <c r="C69" s="167">
        <v>54</v>
      </c>
      <c r="D69" s="167">
        <v>65</v>
      </c>
      <c r="E69" s="49"/>
    </row>
    <row r="70" spans="1:5" s="3" customFormat="1" ht="4.5" customHeight="1">
      <c r="A70" s="165"/>
      <c r="B70" s="166"/>
      <c r="C70" s="167"/>
      <c r="D70" s="167"/>
      <c r="E70" s="49"/>
    </row>
    <row r="71" spans="1:5" s="3" customFormat="1" ht="15" customHeight="1" hidden="1">
      <c r="A71" s="165"/>
      <c r="B71" s="166"/>
      <c r="C71" s="167"/>
      <c r="D71" s="167"/>
      <c r="E71" s="49"/>
    </row>
    <row r="72" spans="1:5" s="3" customFormat="1" ht="15" customHeight="1">
      <c r="A72" s="165">
        <v>14</v>
      </c>
      <c r="B72" s="166" t="s">
        <v>225</v>
      </c>
      <c r="C72" s="167">
        <v>58</v>
      </c>
      <c r="D72" s="167">
        <v>70</v>
      </c>
      <c r="E72" s="49"/>
    </row>
    <row r="73" spans="1:5" s="3" customFormat="1" ht="5.25" customHeight="1">
      <c r="A73" s="165"/>
      <c r="B73" s="166"/>
      <c r="C73" s="167"/>
      <c r="D73" s="167"/>
      <c r="E73" s="49"/>
    </row>
    <row r="74" spans="1:5" s="3" customFormat="1" ht="15" customHeight="1" hidden="1">
      <c r="A74" s="165"/>
      <c r="B74" s="166"/>
      <c r="C74" s="167"/>
      <c r="D74" s="167"/>
      <c r="E74" s="49"/>
    </row>
    <row r="75" spans="1:5" s="3" customFormat="1" ht="15" customHeight="1">
      <c r="A75" s="165">
        <v>15</v>
      </c>
      <c r="B75" s="166" t="s">
        <v>226</v>
      </c>
      <c r="C75" s="167">
        <v>58</v>
      </c>
      <c r="D75" s="167">
        <v>70</v>
      </c>
      <c r="E75" s="49"/>
    </row>
    <row r="76" spans="1:5" s="3" customFormat="1" ht="4.5" customHeight="1">
      <c r="A76" s="165"/>
      <c r="B76" s="166"/>
      <c r="C76" s="167"/>
      <c r="D76" s="167"/>
      <c r="E76" s="49"/>
    </row>
    <row r="77" spans="1:5" s="3" customFormat="1" ht="15" customHeight="1" hidden="1">
      <c r="A77" s="165"/>
      <c r="B77" s="166"/>
      <c r="C77" s="167"/>
      <c r="D77" s="167"/>
      <c r="E77" s="49"/>
    </row>
    <row r="78" spans="1:5" s="3" customFormat="1" ht="15" customHeight="1">
      <c r="A78" s="165">
        <v>16</v>
      </c>
      <c r="B78" s="166" t="s">
        <v>227</v>
      </c>
      <c r="C78" s="167">
        <v>58</v>
      </c>
      <c r="D78" s="167">
        <v>70</v>
      </c>
      <c r="E78" s="49"/>
    </row>
    <row r="79" spans="1:5" s="3" customFormat="1" ht="3" customHeight="1">
      <c r="A79" s="165"/>
      <c r="B79" s="166"/>
      <c r="C79" s="167"/>
      <c r="D79" s="167"/>
      <c r="E79" s="49"/>
    </row>
    <row r="80" spans="1:5" s="3" customFormat="1" ht="15" customHeight="1" hidden="1">
      <c r="A80" s="165"/>
      <c r="B80" s="166"/>
      <c r="C80" s="167"/>
      <c r="D80" s="167"/>
      <c r="E80" s="49"/>
    </row>
    <row r="81" spans="1:5" s="3" customFormat="1" ht="15" customHeight="1">
      <c r="A81" s="165">
        <v>17</v>
      </c>
      <c r="B81" s="166" t="s">
        <v>228</v>
      </c>
      <c r="C81" s="167">
        <v>71</v>
      </c>
      <c r="D81" s="167">
        <v>85</v>
      </c>
      <c r="E81" s="49"/>
    </row>
    <row r="82" spans="1:5" s="3" customFormat="1" ht="9.75" customHeight="1">
      <c r="A82" s="165"/>
      <c r="B82" s="166"/>
      <c r="C82" s="167"/>
      <c r="D82" s="167"/>
      <c r="E82" s="49"/>
    </row>
    <row r="83" spans="1:5" s="3" customFormat="1" ht="15" customHeight="1" hidden="1">
      <c r="A83" s="165"/>
      <c r="B83" s="166"/>
      <c r="C83" s="167"/>
      <c r="D83" s="167"/>
      <c r="E83" s="49"/>
    </row>
    <row r="84" spans="1:5" s="3" customFormat="1" ht="15" customHeight="1">
      <c r="A84" s="165">
        <v>18</v>
      </c>
      <c r="B84" s="166" t="s">
        <v>229</v>
      </c>
      <c r="C84" s="167">
        <v>54</v>
      </c>
      <c r="D84" s="167">
        <v>65</v>
      </c>
      <c r="E84" s="49"/>
    </row>
    <row r="85" spans="1:5" s="3" customFormat="1" ht="9.75" customHeight="1">
      <c r="A85" s="165"/>
      <c r="B85" s="166"/>
      <c r="C85" s="167"/>
      <c r="D85" s="167"/>
      <c r="E85" s="49"/>
    </row>
    <row r="86" spans="1:5" s="3" customFormat="1" ht="15" customHeight="1" hidden="1">
      <c r="A86" s="165"/>
      <c r="B86" s="166"/>
      <c r="C86" s="167"/>
      <c r="D86" s="167"/>
      <c r="E86" s="49"/>
    </row>
    <row r="87" spans="1:5" s="3" customFormat="1" ht="15" customHeight="1">
      <c r="A87" s="165">
        <v>19</v>
      </c>
      <c r="B87" s="166" t="s">
        <v>230</v>
      </c>
      <c r="C87" s="167">
        <v>138</v>
      </c>
      <c r="D87" s="167">
        <v>165</v>
      </c>
      <c r="E87" s="49"/>
    </row>
    <row r="88" spans="1:5" s="3" customFormat="1" ht="6" customHeight="1">
      <c r="A88" s="165"/>
      <c r="B88" s="166"/>
      <c r="C88" s="167"/>
      <c r="D88" s="167"/>
      <c r="E88" s="49"/>
    </row>
    <row r="89" spans="1:5" s="3" customFormat="1" ht="15" customHeight="1" hidden="1">
      <c r="A89" s="165"/>
      <c r="B89" s="166"/>
      <c r="C89" s="167"/>
      <c r="D89" s="167"/>
      <c r="E89" s="49"/>
    </row>
    <row r="90" spans="1:5" s="3" customFormat="1" ht="15" customHeight="1">
      <c r="A90" s="165">
        <v>20</v>
      </c>
      <c r="B90" s="166" t="s">
        <v>231</v>
      </c>
      <c r="C90" s="167">
        <v>54</v>
      </c>
      <c r="D90" s="167">
        <v>65</v>
      </c>
      <c r="E90" s="49"/>
    </row>
    <row r="91" spans="1:5" s="3" customFormat="1" ht="6" customHeight="1">
      <c r="A91" s="165"/>
      <c r="B91" s="166"/>
      <c r="C91" s="167"/>
      <c r="D91" s="167"/>
      <c r="E91" s="49"/>
    </row>
    <row r="92" spans="1:5" s="3" customFormat="1" ht="15" customHeight="1" hidden="1">
      <c r="A92" s="165"/>
      <c r="B92" s="166"/>
      <c r="C92" s="167"/>
      <c r="D92" s="167"/>
      <c r="E92" s="49"/>
    </row>
    <row r="93" spans="1:5" s="3" customFormat="1" ht="15" customHeight="1">
      <c r="A93" s="165">
        <v>21</v>
      </c>
      <c r="B93" s="166" t="s">
        <v>232</v>
      </c>
      <c r="C93" s="167">
        <v>50</v>
      </c>
      <c r="D93" s="167">
        <v>60</v>
      </c>
      <c r="E93" s="49"/>
    </row>
    <row r="94" spans="1:5" s="3" customFormat="1" ht="12" customHeight="1">
      <c r="A94" s="165"/>
      <c r="B94" s="166"/>
      <c r="C94" s="167"/>
      <c r="D94" s="167"/>
      <c r="E94" s="49"/>
    </row>
    <row r="95" spans="1:5" s="3" customFormat="1" ht="15" customHeight="1" hidden="1">
      <c r="A95" s="165"/>
      <c r="B95" s="166"/>
      <c r="C95" s="167"/>
      <c r="D95" s="167"/>
      <c r="E95" s="49"/>
    </row>
    <row r="96" spans="1:5" s="3" customFormat="1" ht="15" customHeight="1">
      <c r="A96" s="165">
        <v>22</v>
      </c>
      <c r="B96" s="166" t="s">
        <v>233</v>
      </c>
      <c r="C96" s="167">
        <v>54</v>
      </c>
      <c r="D96" s="167">
        <v>65</v>
      </c>
      <c r="E96" s="49"/>
    </row>
    <row r="97" spans="1:5" s="3" customFormat="1" ht="11.25" customHeight="1">
      <c r="A97" s="165"/>
      <c r="B97" s="166"/>
      <c r="C97" s="167"/>
      <c r="D97" s="167"/>
      <c r="E97" s="49"/>
    </row>
    <row r="98" spans="1:5" s="3" customFormat="1" ht="15" customHeight="1" hidden="1">
      <c r="A98" s="165"/>
      <c r="B98" s="166"/>
      <c r="C98" s="167"/>
      <c r="D98" s="167"/>
      <c r="E98" s="49"/>
    </row>
    <row r="99" spans="1:5" s="3" customFormat="1" ht="15" customHeight="1">
      <c r="A99" s="165">
        <v>23</v>
      </c>
      <c r="B99" s="166" t="s">
        <v>234</v>
      </c>
      <c r="C99" s="167">
        <v>33</v>
      </c>
      <c r="D99" s="167">
        <v>40</v>
      </c>
      <c r="E99" s="49"/>
    </row>
    <row r="100" spans="1:5" s="3" customFormat="1" ht="5.25" customHeight="1">
      <c r="A100" s="165"/>
      <c r="B100" s="166"/>
      <c r="C100" s="167"/>
      <c r="D100" s="167"/>
      <c r="E100" s="49"/>
    </row>
    <row r="101" spans="1:5" s="3" customFormat="1" ht="15" customHeight="1" hidden="1">
      <c r="A101" s="165"/>
      <c r="B101" s="166"/>
      <c r="C101" s="167"/>
      <c r="D101" s="167"/>
      <c r="E101" s="49"/>
    </row>
    <row r="102" spans="1:5" s="3" customFormat="1" ht="15" customHeight="1">
      <c r="A102" s="165">
        <v>24</v>
      </c>
      <c r="B102" s="166" t="s">
        <v>235</v>
      </c>
      <c r="C102" s="167">
        <v>29</v>
      </c>
      <c r="D102" s="167">
        <v>35</v>
      </c>
      <c r="E102" s="49"/>
    </row>
    <row r="103" spans="1:5" s="3" customFormat="1" ht="4.5" customHeight="1">
      <c r="A103" s="165"/>
      <c r="B103" s="166"/>
      <c r="C103" s="167"/>
      <c r="D103" s="167"/>
      <c r="E103" s="49"/>
    </row>
    <row r="104" spans="1:5" s="3" customFormat="1" ht="15" customHeight="1" hidden="1">
      <c r="A104" s="165"/>
      <c r="B104" s="166"/>
      <c r="C104" s="167"/>
      <c r="D104" s="167"/>
      <c r="E104" s="49"/>
    </row>
    <row r="105" spans="1:5" s="3" customFormat="1" ht="15" customHeight="1">
      <c r="A105" s="165">
        <v>25</v>
      </c>
      <c r="B105" s="166" t="s">
        <v>236</v>
      </c>
      <c r="C105" s="167">
        <v>33</v>
      </c>
      <c r="D105" s="167">
        <v>40</v>
      </c>
      <c r="E105" s="49"/>
    </row>
    <row r="106" spans="1:5" s="3" customFormat="1" ht="5.25" customHeight="1">
      <c r="A106" s="165"/>
      <c r="B106" s="166"/>
      <c r="C106" s="167"/>
      <c r="D106" s="167"/>
      <c r="E106" s="49"/>
    </row>
    <row r="107" spans="1:5" s="3" customFormat="1" ht="15" customHeight="1" hidden="1">
      <c r="A107" s="165"/>
      <c r="B107" s="166"/>
      <c r="C107" s="167"/>
      <c r="D107" s="167"/>
      <c r="E107" s="49"/>
    </row>
    <row r="108" spans="1:5" s="3" customFormat="1" ht="15" customHeight="1">
      <c r="A108" s="165">
        <v>26</v>
      </c>
      <c r="B108" s="166" t="s">
        <v>237</v>
      </c>
      <c r="C108" s="167">
        <v>33</v>
      </c>
      <c r="D108" s="167">
        <v>40</v>
      </c>
      <c r="E108" s="49"/>
    </row>
    <row r="109" spans="1:5" s="3" customFormat="1" ht="3.75" customHeight="1">
      <c r="A109" s="165"/>
      <c r="B109" s="166"/>
      <c r="C109" s="167"/>
      <c r="D109" s="167"/>
      <c r="E109" s="49"/>
    </row>
    <row r="110" spans="1:5" s="3" customFormat="1" ht="15" customHeight="1" hidden="1">
      <c r="A110" s="165"/>
      <c r="B110" s="166"/>
      <c r="C110" s="167"/>
      <c r="D110" s="167"/>
      <c r="E110" s="49"/>
    </row>
    <row r="111" spans="1:5" s="3" customFormat="1" ht="15" customHeight="1">
      <c r="A111" s="165">
        <v>27</v>
      </c>
      <c r="B111" s="166" t="s">
        <v>238</v>
      </c>
      <c r="C111" s="167">
        <v>54</v>
      </c>
      <c r="D111" s="167">
        <v>65</v>
      </c>
      <c r="E111" s="49"/>
    </row>
    <row r="112" spans="1:5" s="3" customFormat="1" ht="4.5" customHeight="1">
      <c r="A112" s="165"/>
      <c r="B112" s="166"/>
      <c r="C112" s="167"/>
      <c r="D112" s="167"/>
      <c r="E112" s="49"/>
    </row>
    <row r="113" spans="1:5" s="3" customFormat="1" ht="15" customHeight="1" hidden="1">
      <c r="A113" s="165"/>
      <c r="B113" s="166"/>
      <c r="C113" s="167"/>
      <c r="D113" s="167"/>
      <c r="E113" s="49"/>
    </row>
    <row r="114" spans="1:5" s="3" customFormat="1" ht="15" customHeight="1">
      <c r="A114" s="165">
        <v>28</v>
      </c>
      <c r="B114" s="166" t="s">
        <v>239</v>
      </c>
      <c r="C114" s="167">
        <v>29</v>
      </c>
      <c r="D114" s="167">
        <v>35</v>
      </c>
      <c r="E114" s="49"/>
    </row>
    <row r="115" spans="1:5" s="3" customFormat="1" ht="3" customHeight="1">
      <c r="A115" s="165"/>
      <c r="B115" s="166"/>
      <c r="C115" s="167"/>
      <c r="D115" s="167"/>
      <c r="E115" s="49"/>
    </row>
    <row r="116" spans="1:5" s="3" customFormat="1" ht="15" customHeight="1" hidden="1">
      <c r="A116" s="165"/>
      <c r="B116" s="166"/>
      <c r="C116" s="167"/>
      <c r="D116" s="167"/>
      <c r="E116" s="49"/>
    </row>
    <row r="117" spans="1:5" s="3" customFormat="1" ht="15" customHeight="1">
      <c r="A117" s="165">
        <v>29</v>
      </c>
      <c r="B117" s="168" t="s">
        <v>240</v>
      </c>
      <c r="C117" s="167">
        <v>83</v>
      </c>
      <c r="D117" s="167">
        <v>100</v>
      </c>
      <c r="E117" s="49"/>
    </row>
    <row r="118" spans="1:7" s="3" customFormat="1" ht="7.5" customHeight="1">
      <c r="A118" s="165"/>
      <c r="B118" s="168"/>
      <c r="C118" s="167"/>
      <c r="D118" s="167"/>
      <c r="E118" s="169"/>
      <c r="F118" s="170"/>
      <c r="G118" s="170"/>
    </row>
    <row r="119" spans="1:5" s="3" customFormat="1" ht="15" customHeight="1" hidden="1">
      <c r="A119" s="165"/>
      <c r="B119" s="168"/>
      <c r="C119" s="167"/>
      <c r="D119" s="167"/>
      <c r="E119" s="49"/>
    </row>
    <row r="120" spans="1:5" s="3" customFormat="1" ht="15" customHeight="1">
      <c r="A120" s="165">
        <v>30</v>
      </c>
      <c r="B120" s="166" t="s">
        <v>241</v>
      </c>
      <c r="C120" s="167">
        <v>71</v>
      </c>
      <c r="D120" s="167">
        <v>85</v>
      </c>
      <c r="E120" s="49"/>
    </row>
    <row r="121" spans="1:5" s="3" customFormat="1" ht="7.5" customHeight="1">
      <c r="A121" s="165"/>
      <c r="B121" s="166"/>
      <c r="C121" s="167"/>
      <c r="D121" s="167"/>
      <c r="E121" s="49"/>
    </row>
    <row r="122" spans="1:5" s="3" customFormat="1" ht="15" customHeight="1" hidden="1">
      <c r="A122" s="165"/>
      <c r="B122" s="166"/>
      <c r="C122" s="167"/>
      <c r="D122" s="167"/>
      <c r="E122" s="49"/>
    </row>
    <row r="123" spans="1:5" s="3" customFormat="1" ht="15" customHeight="1">
      <c r="A123" s="165">
        <v>31</v>
      </c>
      <c r="B123" s="166" t="s">
        <v>242</v>
      </c>
      <c r="C123" s="167">
        <v>79</v>
      </c>
      <c r="D123" s="167">
        <v>95</v>
      </c>
      <c r="E123" s="49"/>
    </row>
    <row r="124" spans="1:5" s="3" customFormat="1" ht="9.75" customHeight="1">
      <c r="A124" s="165"/>
      <c r="B124" s="166"/>
      <c r="C124" s="167"/>
      <c r="D124" s="167"/>
      <c r="E124" s="49"/>
    </row>
    <row r="125" spans="1:5" s="3" customFormat="1" ht="15" customHeight="1" hidden="1">
      <c r="A125" s="165"/>
      <c r="B125" s="166"/>
      <c r="C125" s="167"/>
      <c r="D125" s="167"/>
      <c r="E125" s="49"/>
    </row>
    <row r="126" spans="1:5" s="3" customFormat="1" ht="15" customHeight="1">
      <c r="A126" s="165">
        <v>32</v>
      </c>
      <c r="B126" s="166" t="s">
        <v>243</v>
      </c>
      <c r="C126" s="167">
        <v>138</v>
      </c>
      <c r="D126" s="167">
        <v>165</v>
      </c>
      <c r="E126" s="49"/>
    </row>
    <row r="127" spans="1:5" s="3" customFormat="1" ht="7.5" customHeight="1">
      <c r="A127" s="165"/>
      <c r="B127" s="166"/>
      <c r="C127" s="167"/>
      <c r="D127" s="167"/>
      <c r="E127" s="49"/>
    </row>
    <row r="128" spans="1:5" s="3" customFormat="1" ht="15" customHeight="1" hidden="1">
      <c r="A128" s="165"/>
      <c r="B128" s="166"/>
      <c r="C128" s="167"/>
      <c r="D128" s="167"/>
      <c r="E128" s="49"/>
    </row>
    <row r="129" spans="1:5" s="3" customFormat="1" ht="15" customHeight="1">
      <c r="A129" s="165">
        <v>33</v>
      </c>
      <c r="B129" s="166" t="s">
        <v>244</v>
      </c>
      <c r="C129" s="167">
        <v>42</v>
      </c>
      <c r="D129" s="167">
        <v>50</v>
      </c>
      <c r="E129" s="49"/>
    </row>
    <row r="130" spans="1:5" s="3" customFormat="1" ht="5.25" customHeight="1">
      <c r="A130" s="165"/>
      <c r="B130" s="166"/>
      <c r="C130" s="167"/>
      <c r="D130" s="167"/>
      <c r="E130" s="49"/>
    </row>
    <row r="131" spans="1:5" s="3" customFormat="1" ht="15" customHeight="1" hidden="1">
      <c r="A131" s="165"/>
      <c r="B131" s="166"/>
      <c r="C131" s="167"/>
      <c r="D131" s="167"/>
      <c r="E131" s="49"/>
    </row>
    <row r="132" spans="1:5" s="3" customFormat="1" ht="15" customHeight="1">
      <c r="A132" s="165">
        <v>34</v>
      </c>
      <c r="B132" s="166" t="s">
        <v>245</v>
      </c>
      <c r="C132" s="167">
        <v>42</v>
      </c>
      <c r="D132" s="167">
        <v>50</v>
      </c>
      <c r="E132" s="49"/>
    </row>
    <row r="133" spans="1:5" s="3" customFormat="1" ht="4.5" customHeight="1">
      <c r="A133" s="165"/>
      <c r="B133" s="166"/>
      <c r="C133" s="167"/>
      <c r="D133" s="167"/>
      <c r="E133" s="49"/>
    </row>
    <row r="134" spans="1:5" s="3" customFormat="1" ht="15" customHeight="1" hidden="1">
      <c r="A134" s="165"/>
      <c r="B134" s="166"/>
      <c r="C134" s="167"/>
      <c r="D134" s="167"/>
      <c r="E134" s="49"/>
    </row>
    <row r="135" spans="1:5" s="3" customFormat="1" ht="15" customHeight="1">
      <c r="A135" s="165">
        <v>35</v>
      </c>
      <c r="B135" s="166" t="s">
        <v>246</v>
      </c>
      <c r="C135" s="167">
        <v>83</v>
      </c>
      <c r="D135" s="167">
        <v>100</v>
      </c>
      <c r="E135" s="49"/>
    </row>
    <row r="136" spans="1:5" s="3" customFormat="1" ht="5.25" customHeight="1">
      <c r="A136" s="165"/>
      <c r="B136" s="166"/>
      <c r="C136" s="167"/>
      <c r="D136" s="167"/>
      <c r="E136" s="49"/>
    </row>
    <row r="137" spans="1:5" s="3" customFormat="1" ht="15" customHeight="1" hidden="1">
      <c r="A137" s="165"/>
      <c r="B137" s="166"/>
      <c r="C137" s="167"/>
      <c r="D137" s="167"/>
      <c r="E137" s="49"/>
    </row>
    <row r="138" spans="1:5" s="3" customFormat="1" ht="15" customHeight="1">
      <c r="A138" s="165">
        <v>36</v>
      </c>
      <c r="B138" s="166" t="s">
        <v>247</v>
      </c>
      <c r="C138" s="167">
        <v>138</v>
      </c>
      <c r="D138" s="167">
        <v>165</v>
      </c>
      <c r="E138" s="49"/>
    </row>
    <row r="139" spans="1:5" s="3" customFormat="1" ht="10.5" customHeight="1">
      <c r="A139" s="165"/>
      <c r="B139" s="166"/>
      <c r="C139" s="167"/>
      <c r="D139" s="167"/>
      <c r="E139" s="49"/>
    </row>
    <row r="140" spans="1:5" s="3" customFormat="1" ht="15" customHeight="1" hidden="1">
      <c r="A140" s="165"/>
      <c r="B140" s="166"/>
      <c r="C140" s="167"/>
      <c r="D140" s="167"/>
      <c r="E140" s="49"/>
    </row>
    <row r="141" spans="1:5" s="3" customFormat="1" ht="15" customHeight="1">
      <c r="A141" s="165">
        <v>37</v>
      </c>
      <c r="B141" s="166" t="s">
        <v>248</v>
      </c>
      <c r="C141" s="167">
        <v>42</v>
      </c>
      <c r="D141" s="167">
        <v>50</v>
      </c>
      <c r="E141" s="49"/>
    </row>
    <row r="142" spans="1:5" s="3" customFormat="1" ht="6" customHeight="1">
      <c r="A142" s="165"/>
      <c r="B142" s="166"/>
      <c r="C142" s="167"/>
      <c r="D142" s="167"/>
      <c r="E142" s="49"/>
    </row>
    <row r="143" spans="1:5" s="3" customFormat="1" ht="15" customHeight="1" hidden="1">
      <c r="A143" s="165"/>
      <c r="B143" s="166"/>
      <c r="C143" s="167"/>
      <c r="D143" s="167"/>
      <c r="E143" s="49"/>
    </row>
    <row r="144" spans="1:5" s="3" customFormat="1" ht="15" customHeight="1">
      <c r="A144" s="165">
        <v>38</v>
      </c>
      <c r="B144" s="166" t="s">
        <v>249</v>
      </c>
      <c r="C144" s="167">
        <v>42</v>
      </c>
      <c r="D144" s="167">
        <v>50</v>
      </c>
      <c r="E144" s="49"/>
    </row>
    <row r="145" spans="1:5" s="3" customFormat="1" ht="9" customHeight="1">
      <c r="A145" s="165"/>
      <c r="B145" s="166"/>
      <c r="C145" s="167"/>
      <c r="D145" s="167"/>
      <c r="E145" s="49"/>
    </row>
    <row r="146" spans="1:5" s="3" customFormat="1" ht="15" customHeight="1" hidden="1">
      <c r="A146" s="165"/>
      <c r="B146" s="166"/>
      <c r="C146" s="167"/>
      <c r="D146" s="167"/>
      <c r="E146" s="49"/>
    </row>
    <row r="147" spans="1:5" s="3" customFormat="1" ht="15" customHeight="1">
      <c r="A147" s="165">
        <v>39</v>
      </c>
      <c r="B147" s="166" t="s">
        <v>250</v>
      </c>
      <c r="C147" s="167">
        <v>42</v>
      </c>
      <c r="D147" s="167">
        <v>50</v>
      </c>
      <c r="E147" s="49"/>
    </row>
    <row r="148" spans="1:5" s="3" customFormat="1" ht="9.75" customHeight="1">
      <c r="A148" s="165"/>
      <c r="B148" s="166"/>
      <c r="C148" s="167"/>
      <c r="D148" s="167"/>
      <c r="E148" s="49"/>
    </row>
    <row r="149" spans="1:5" s="3" customFormat="1" ht="15" customHeight="1" hidden="1">
      <c r="A149" s="165"/>
      <c r="B149" s="166"/>
      <c r="C149" s="167"/>
      <c r="D149" s="167"/>
      <c r="E149" s="49"/>
    </row>
    <row r="150" spans="1:5" s="3" customFormat="1" ht="15" customHeight="1">
      <c r="A150" s="165">
        <v>40</v>
      </c>
      <c r="B150" s="166" t="s">
        <v>251</v>
      </c>
      <c r="C150" s="167">
        <v>63</v>
      </c>
      <c r="D150" s="167">
        <v>75</v>
      </c>
      <c r="E150" s="49"/>
    </row>
    <row r="151" spans="1:5" s="3" customFormat="1" ht="9" customHeight="1">
      <c r="A151" s="165"/>
      <c r="B151" s="166"/>
      <c r="C151" s="167"/>
      <c r="D151" s="167"/>
      <c r="E151" s="49"/>
    </row>
    <row r="152" spans="1:5" s="3" customFormat="1" ht="15" customHeight="1" hidden="1">
      <c r="A152" s="165"/>
      <c r="B152" s="166"/>
      <c r="C152" s="167"/>
      <c r="D152" s="167"/>
      <c r="E152" s="49"/>
    </row>
    <row r="153" spans="1:5" s="3" customFormat="1" ht="15" customHeight="1">
      <c r="A153" s="165">
        <v>41</v>
      </c>
      <c r="B153" s="166" t="s">
        <v>252</v>
      </c>
      <c r="C153" s="167">
        <v>46</v>
      </c>
      <c r="D153" s="167">
        <v>55</v>
      </c>
      <c r="E153" s="49"/>
    </row>
    <row r="154" spans="1:5" s="3" customFormat="1" ht="5.25" customHeight="1">
      <c r="A154" s="165"/>
      <c r="B154" s="166"/>
      <c r="C154" s="167"/>
      <c r="D154" s="167"/>
      <c r="E154" s="49"/>
    </row>
    <row r="155" spans="1:5" s="3" customFormat="1" ht="15" customHeight="1" hidden="1">
      <c r="A155" s="165"/>
      <c r="B155" s="166"/>
      <c r="C155" s="167"/>
      <c r="D155" s="167"/>
      <c r="E155" s="49"/>
    </row>
    <row r="156" spans="1:5" s="3" customFormat="1" ht="15" customHeight="1">
      <c r="A156" s="165">
        <v>42</v>
      </c>
      <c r="B156" s="166" t="s">
        <v>253</v>
      </c>
      <c r="C156" s="167">
        <v>46</v>
      </c>
      <c r="D156" s="167">
        <v>55</v>
      </c>
      <c r="E156" s="49"/>
    </row>
    <row r="157" spans="1:5" s="3" customFormat="1" ht="5.25" customHeight="1">
      <c r="A157" s="165"/>
      <c r="B157" s="166"/>
      <c r="C157" s="167"/>
      <c r="D157" s="167"/>
      <c r="E157" s="49"/>
    </row>
    <row r="158" spans="1:5" s="3" customFormat="1" ht="15" customHeight="1" hidden="1">
      <c r="A158" s="165"/>
      <c r="B158" s="166"/>
      <c r="C158" s="167"/>
      <c r="D158" s="167"/>
      <c r="E158" s="49"/>
    </row>
    <row r="159" spans="1:5" s="3" customFormat="1" ht="15" customHeight="1">
      <c r="A159" s="165">
        <v>43</v>
      </c>
      <c r="B159" s="166" t="s">
        <v>254</v>
      </c>
      <c r="C159" s="167">
        <v>33</v>
      </c>
      <c r="D159" s="167">
        <v>40</v>
      </c>
      <c r="E159" s="49"/>
    </row>
    <row r="160" spans="1:5" s="3" customFormat="1" ht="8.25" customHeight="1">
      <c r="A160" s="165"/>
      <c r="B160" s="166"/>
      <c r="C160" s="167"/>
      <c r="D160" s="167"/>
      <c r="E160" s="49"/>
    </row>
    <row r="161" spans="1:5" s="3" customFormat="1" ht="15" customHeight="1" hidden="1">
      <c r="A161" s="165"/>
      <c r="B161" s="166"/>
      <c r="C161" s="167"/>
      <c r="D161" s="167"/>
      <c r="E161" s="49"/>
    </row>
    <row r="162" spans="1:5" s="3" customFormat="1" ht="15" customHeight="1">
      <c r="A162" s="165">
        <v>44</v>
      </c>
      <c r="B162" s="166" t="s">
        <v>255</v>
      </c>
      <c r="C162" s="167">
        <v>46</v>
      </c>
      <c r="D162" s="167">
        <v>55</v>
      </c>
      <c r="E162" s="49"/>
    </row>
    <row r="163" spans="1:5" s="3" customFormat="1" ht="7.5" customHeight="1">
      <c r="A163" s="165"/>
      <c r="B163" s="166"/>
      <c r="C163" s="167"/>
      <c r="D163" s="167"/>
      <c r="E163" s="49"/>
    </row>
    <row r="164" spans="1:5" s="3" customFormat="1" ht="15" customHeight="1" hidden="1">
      <c r="A164" s="165"/>
      <c r="B164" s="166"/>
      <c r="C164" s="167"/>
      <c r="D164" s="167"/>
      <c r="E164" s="49"/>
    </row>
    <row r="165" spans="1:5" s="3" customFormat="1" ht="15" customHeight="1">
      <c r="A165" s="165">
        <v>45</v>
      </c>
      <c r="B165" s="166" t="s">
        <v>256</v>
      </c>
      <c r="C165" s="167">
        <v>17</v>
      </c>
      <c r="D165" s="167">
        <v>20</v>
      </c>
      <c r="E165" s="49"/>
    </row>
    <row r="166" spans="1:5" s="3" customFormat="1" ht="6.75" customHeight="1">
      <c r="A166" s="165"/>
      <c r="B166" s="166"/>
      <c r="C166" s="167"/>
      <c r="D166" s="167"/>
      <c r="E166" s="49"/>
    </row>
    <row r="167" spans="1:5" s="3" customFormat="1" ht="15" customHeight="1" hidden="1">
      <c r="A167" s="165"/>
      <c r="B167" s="166"/>
      <c r="C167" s="167"/>
      <c r="D167" s="167"/>
      <c r="E167" s="49"/>
    </row>
    <row r="168" spans="1:5" s="3" customFormat="1" ht="15" customHeight="1">
      <c r="A168" s="165">
        <v>46</v>
      </c>
      <c r="B168" s="166" t="s">
        <v>257</v>
      </c>
      <c r="C168" s="167">
        <v>25</v>
      </c>
      <c r="D168" s="167">
        <v>30</v>
      </c>
      <c r="E168" s="49"/>
    </row>
    <row r="169" spans="1:5" s="3" customFormat="1" ht="6.75" customHeight="1">
      <c r="A169" s="165"/>
      <c r="B169" s="166"/>
      <c r="C169" s="167"/>
      <c r="D169" s="167"/>
      <c r="E169" s="49"/>
    </row>
    <row r="170" spans="1:5" s="3" customFormat="1" ht="15" customHeight="1" hidden="1">
      <c r="A170" s="165"/>
      <c r="B170" s="166"/>
      <c r="C170" s="167"/>
      <c r="D170" s="167"/>
      <c r="E170" s="49"/>
    </row>
    <row r="171" spans="1:5" s="3" customFormat="1" ht="15" customHeight="1">
      <c r="A171" s="165">
        <v>47</v>
      </c>
      <c r="B171" s="166" t="s">
        <v>258</v>
      </c>
      <c r="C171" s="167">
        <v>21</v>
      </c>
      <c r="D171" s="167">
        <v>25</v>
      </c>
      <c r="E171" s="49"/>
    </row>
    <row r="172" spans="1:5" s="3" customFormat="1" ht="9.75" customHeight="1">
      <c r="A172" s="165"/>
      <c r="B172" s="166"/>
      <c r="C172" s="167"/>
      <c r="D172" s="167"/>
      <c r="E172" s="49"/>
    </row>
    <row r="173" spans="1:5" s="3" customFormat="1" ht="15" customHeight="1" hidden="1">
      <c r="A173" s="165"/>
      <c r="B173" s="166"/>
      <c r="C173" s="167"/>
      <c r="D173" s="167"/>
      <c r="E173" s="49"/>
    </row>
    <row r="174" spans="1:5" s="3" customFormat="1" ht="15" customHeight="1">
      <c r="A174" s="165">
        <v>48</v>
      </c>
      <c r="B174" s="166" t="s">
        <v>259</v>
      </c>
      <c r="C174" s="167">
        <v>75</v>
      </c>
      <c r="D174" s="167">
        <v>90</v>
      </c>
      <c r="E174" s="49"/>
    </row>
    <row r="175" spans="1:5" s="3" customFormat="1" ht="5.25" customHeight="1">
      <c r="A175" s="165"/>
      <c r="B175" s="166"/>
      <c r="C175" s="167"/>
      <c r="D175" s="167"/>
      <c r="E175" s="49"/>
    </row>
    <row r="176" spans="1:5" s="3" customFormat="1" ht="15" customHeight="1" hidden="1">
      <c r="A176" s="165"/>
      <c r="B176" s="166"/>
      <c r="C176" s="167"/>
      <c r="D176" s="167"/>
      <c r="E176" s="49"/>
    </row>
    <row r="177" spans="1:5" s="3" customFormat="1" ht="15" customHeight="1">
      <c r="A177" s="165">
        <v>49</v>
      </c>
      <c r="B177" s="166" t="s">
        <v>260</v>
      </c>
      <c r="C177" s="167">
        <v>58</v>
      </c>
      <c r="D177" s="167">
        <v>70</v>
      </c>
      <c r="E177" s="49"/>
    </row>
    <row r="178" spans="1:5" s="3" customFormat="1" ht="7.5" customHeight="1">
      <c r="A178" s="165"/>
      <c r="B178" s="166"/>
      <c r="C178" s="167"/>
      <c r="D178" s="167"/>
      <c r="E178" s="49"/>
    </row>
    <row r="179" spans="1:5" s="3" customFormat="1" ht="15" customHeight="1" hidden="1">
      <c r="A179" s="165"/>
      <c r="B179" s="166"/>
      <c r="C179" s="167"/>
      <c r="D179" s="167"/>
      <c r="E179" s="49"/>
    </row>
    <row r="180" spans="1:5" s="3" customFormat="1" ht="15" customHeight="1">
      <c r="A180" s="165">
        <v>50</v>
      </c>
      <c r="B180" s="166" t="s">
        <v>261</v>
      </c>
      <c r="C180" s="167">
        <v>46</v>
      </c>
      <c r="D180" s="167">
        <v>55</v>
      </c>
      <c r="E180" s="49"/>
    </row>
    <row r="181" spans="1:5" s="3" customFormat="1" ht="9" customHeight="1">
      <c r="A181" s="165"/>
      <c r="B181" s="166"/>
      <c r="C181" s="167"/>
      <c r="D181" s="167"/>
      <c r="E181" s="49"/>
    </row>
    <row r="182" spans="1:5" s="3" customFormat="1" ht="15" customHeight="1" hidden="1">
      <c r="A182" s="165"/>
      <c r="B182" s="166"/>
      <c r="C182" s="167"/>
      <c r="D182" s="167"/>
      <c r="E182" s="49"/>
    </row>
    <row r="183" spans="1:5" s="3" customFormat="1" ht="15" customHeight="1">
      <c r="A183" s="165">
        <v>51</v>
      </c>
      <c r="B183" s="166" t="s">
        <v>262</v>
      </c>
      <c r="C183" s="167">
        <v>46</v>
      </c>
      <c r="D183" s="167">
        <v>55</v>
      </c>
      <c r="E183" s="49"/>
    </row>
    <row r="184" spans="1:5" s="3" customFormat="1" ht="9.75" customHeight="1">
      <c r="A184" s="165"/>
      <c r="B184" s="166"/>
      <c r="C184" s="167"/>
      <c r="D184" s="167"/>
      <c r="E184" s="49"/>
    </row>
    <row r="185" spans="1:5" s="3" customFormat="1" ht="15" customHeight="1" hidden="1">
      <c r="A185" s="165"/>
      <c r="B185" s="166"/>
      <c r="C185" s="167"/>
      <c r="D185" s="167"/>
      <c r="E185" s="49"/>
    </row>
    <row r="186" spans="1:5" s="3" customFormat="1" ht="15" customHeight="1">
      <c r="A186" s="165">
        <v>52</v>
      </c>
      <c r="B186" s="166" t="s">
        <v>263</v>
      </c>
      <c r="C186" s="167">
        <v>46</v>
      </c>
      <c r="D186" s="167">
        <v>55</v>
      </c>
      <c r="E186" s="49"/>
    </row>
    <row r="187" spans="1:5" s="3" customFormat="1" ht="7.5" customHeight="1">
      <c r="A187" s="165"/>
      <c r="B187" s="166"/>
      <c r="C187" s="167"/>
      <c r="D187" s="167"/>
      <c r="E187" s="49"/>
    </row>
    <row r="188" spans="1:5" s="3" customFormat="1" ht="15" customHeight="1" hidden="1">
      <c r="A188" s="165"/>
      <c r="B188" s="166"/>
      <c r="C188" s="167"/>
      <c r="D188" s="167"/>
      <c r="E188" s="49"/>
    </row>
    <row r="189" spans="1:5" s="3" customFormat="1" ht="15" customHeight="1">
      <c r="A189" s="165">
        <v>53</v>
      </c>
      <c r="B189" s="166" t="s">
        <v>264</v>
      </c>
      <c r="C189" s="167">
        <v>108</v>
      </c>
      <c r="D189" s="167">
        <v>130</v>
      </c>
      <c r="E189" s="49"/>
    </row>
    <row r="190" spans="1:5" s="3" customFormat="1" ht="9" customHeight="1">
      <c r="A190" s="165"/>
      <c r="B190" s="166"/>
      <c r="C190" s="167"/>
      <c r="D190" s="167"/>
      <c r="E190" s="49"/>
    </row>
    <row r="191" spans="1:5" s="3" customFormat="1" ht="15" customHeight="1" hidden="1">
      <c r="A191" s="165"/>
      <c r="B191" s="166"/>
      <c r="C191" s="167"/>
      <c r="D191" s="167"/>
      <c r="E191" s="49"/>
    </row>
    <row r="192" spans="1:5" s="3" customFormat="1" ht="15" customHeight="1">
      <c r="A192" s="165">
        <v>54</v>
      </c>
      <c r="B192" s="166" t="s">
        <v>265</v>
      </c>
      <c r="C192" s="167">
        <v>38</v>
      </c>
      <c r="D192" s="167">
        <v>45</v>
      </c>
      <c r="E192" s="49"/>
    </row>
    <row r="193" spans="1:5" s="3" customFormat="1" ht="10.5" customHeight="1">
      <c r="A193" s="165"/>
      <c r="B193" s="166"/>
      <c r="C193" s="167"/>
      <c r="D193" s="167"/>
      <c r="E193" s="49"/>
    </row>
    <row r="194" spans="1:5" s="3" customFormat="1" ht="15" customHeight="1" hidden="1">
      <c r="A194" s="165"/>
      <c r="B194" s="166"/>
      <c r="C194" s="167"/>
      <c r="D194" s="167"/>
      <c r="E194" s="49"/>
    </row>
    <row r="195" spans="1:5" s="3" customFormat="1" ht="15" customHeight="1">
      <c r="A195" s="165">
        <v>55</v>
      </c>
      <c r="B195" s="166" t="s">
        <v>266</v>
      </c>
      <c r="C195" s="167">
        <v>129</v>
      </c>
      <c r="D195" s="167">
        <v>155</v>
      </c>
      <c r="E195" s="49"/>
    </row>
    <row r="196" spans="1:5" s="3" customFormat="1" ht="12" customHeight="1">
      <c r="A196" s="165"/>
      <c r="B196" s="166"/>
      <c r="C196" s="167"/>
      <c r="D196" s="167"/>
      <c r="E196" s="49"/>
    </row>
    <row r="197" spans="1:5" s="3" customFormat="1" ht="15" customHeight="1" hidden="1">
      <c r="A197" s="165"/>
      <c r="B197" s="166"/>
      <c r="C197" s="167"/>
      <c r="D197" s="167"/>
      <c r="E197" s="49"/>
    </row>
    <row r="198" spans="1:5" s="3" customFormat="1" ht="15" customHeight="1">
      <c r="A198" s="165">
        <v>56</v>
      </c>
      <c r="B198" s="166" t="s">
        <v>267</v>
      </c>
      <c r="C198" s="167">
        <v>129</v>
      </c>
      <c r="D198" s="167">
        <v>155</v>
      </c>
      <c r="E198" s="49"/>
    </row>
    <row r="199" spans="1:5" s="3" customFormat="1" ht="9" customHeight="1">
      <c r="A199" s="165"/>
      <c r="B199" s="166"/>
      <c r="C199" s="167"/>
      <c r="D199" s="167"/>
      <c r="E199" s="49"/>
    </row>
    <row r="200" spans="1:5" s="3" customFormat="1" ht="15" customHeight="1" hidden="1">
      <c r="A200" s="165"/>
      <c r="B200" s="166"/>
      <c r="C200" s="167"/>
      <c r="D200" s="167"/>
      <c r="E200" s="49"/>
    </row>
    <row r="201" spans="1:5" s="3" customFormat="1" ht="15" customHeight="1">
      <c r="A201" s="165">
        <v>57</v>
      </c>
      <c r="B201" s="166" t="s">
        <v>268</v>
      </c>
      <c r="C201" s="167">
        <v>129</v>
      </c>
      <c r="D201" s="167">
        <v>155</v>
      </c>
      <c r="E201" s="49"/>
    </row>
    <row r="202" spans="1:5" s="3" customFormat="1" ht="13.5" customHeight="1">
      <c r="A202" s="165"/>
      <c r="B202" s="166"/>
      <c r="C202" s="167"/>
      <c r="D202" s="167"/>
      <c r="E202" s="49"/>
    </row>
    <row r="203" spans="1:5" s="3" customFormat="1" ht="15" customHeight="1" hidden="1">
      <c r="A203" s="165"/>
      <c r="B203" s="166"/>
      <c r="C203" s="167"/>
      <c r="D203" s="167"/>
      <c r="E203" s="49"/>
    </row>
    <row r="204" spans="1:5" s="3" customFormat="1" ht="37.5">
      <c r="A204" s="171">
        <v>58</v>
      </c>
      <c r="B204" s="172" t="s">
        <v>269</v>
      </c>
      <c r="C204" s="173">
        <v>129</v>
      </c>
      <c r="D204" s="173">
        <v>155</v>
      </c>
      <c r="E204" s="49"/>
    </row>
    <row r="205" spans="1:5" s="3" customFormat="1" ht="15" customHeight="1">
      <c r="A205" s="165">
        <v>59</v>
      </c>
      <c r="B205" s="166" t="s">
        <v>270</v>
      </c>
      <c r="C205" s="167">
        <v>167</v>
      </c>
      <c r="D205" s="167">
        <v>200</v>
      </c>
      <c r="E205" s="49"/>
    </row>
    <row r="206" spans="1:7" s="3" customFormat="1" ht="12.75" customHeight="1">
      <c r="A206" s="165"/>
      <c r="B206" s="166"/>
      <c r="C206" s="167"/>
      <c r="D206" s="167"/>
      <c r="E206" s="169"/>
      <c r="F206" s="170"/>
      <c r="G206" s="170"/>
    </row>
    <row r="207" spans="1:5" s="3" customFormat="1" ht="15" customHeight="1" hidden="1">
      <c r="A207" s="165"/>
      <c r="B207" s="166"/>
      <c r="C207" s="167"/>
      <c r="D207" s="167"/>
      <c r="E207" s="49"/>
    </row>
    <row r="208" spans="1:5" s="3" customFormat="1" ht="15" customHeight="1">
      <c r="A208" s="165">
        <v>60</v>
      </c>
      <c r="B208" s="166" t="s">
        <v>271</v>
      </c>
      <c r="C208" s="167">
        <v>167</v>
      </c>
      <c r="D208" s="167">
        <v>200</v>
      </c>
      <c r="E208" s="49"/>
    </row>
    <row r="209" spans="1:7" s="3" customFormat="1" ht="15" customHeight="1">
      <c r="A209" s="165"/>
      <c r="B209" s="166"/>
      <c r="C209" s="167"/>
      <c r="D209" s="167"/>
      <c r="E209" s="169"/>
      <c r="F209" s="170"/>
      <c r="G209" s="170"/>
    </row>
    <row r="210" spans="1:5" s="3" customFormat="1" ht="6.75" customHeight="1">
      <c r="A210" s="165"/>
      <c r="B210" s="166"/>
      <c r="C210" s="167"/>
      <c r="D210" s="167"/>
      <c r="E210" s="49"/>
    </row>
    <row r="211" spans="1:5" s="3" customFormat="1" ht="15" customHeight="1">
      <c r="A211" s="165">
        <v>61</v>
      </c>
      <c r="B211" s="166" t="s">
        <v>272</v>
      </c>
      <c r="C211" s="167">
        <v>150</v>
      </c>
      <c r="D211" s="167">
        <v>180</v>
      </c>
      <c r="E211" s="49"/>
    </row>
    <row r="212" spans="1:5" s="3" customFormat="1" ht="8.25" customHeight="1">
      <c r="A212" s="165"/>
      <c r="B212" s="166"/>
      <c r="C212" s="167"/>
      <c r="D212" s="167"/>
      <c r="E212" s="49"/>
    </row>
    <row r="213" spans="1:5" s="3" customFormat="1" ht="15" customHeight="1" hidden="1">
      <c r="A213" s="165"/>
      <c r="B213" s="166"/>
      <c r="C213" s="167"/>
      <c r="D213" s="167"/>
      <c r="E213" s="49"/>
    </row>
    <row r="214" spans="1:5" s="3" customFormat="1" ht="15" customHeight="1">
      <c r="A214" s="165">
        <v>62</v>
      </c>
      <c r="B214" s="174" t="s">
        <v>273</v>
      </c>
      <c r="C214" s="167">
        <v>25</v>
      </c>
      <c r="D214" s="167">
        <v>30</v>
      </c>
      <c r="E214" s="49"/>
    </row>
    <row r="215" spans="1:5" s="3" customFormat="1" ht="8.25" customHeight="1">
      <c r="A215" s="165"/>
      <c r="B215" s="174"/>
      <c r="C215" s="167"/>
      <c r="D215" s="167"/>
      <c r="E215" s="49"/>
    </row>
    <row r="216" spans="1:5" s="3" customFormat="1" ht="15" customHeight="1" hidden="1">
      <c r="A216" s="165"/>
      <c r="B216" s="174"/>
      <c r="C216" s="167"/>
      <c r="D216" s="167"/>
      <c r="E216" s="49"/>
    </row>
    <row r="217" spans="1:5" s="3" customFormat="1" ht="15" customHeight="1">
      <c r="A217" s="165">
        <v>63</v>
      </c>
      <c r="B217" s="174" t="s">
        <v>239</v>
      </c>
      <c r="C217" s="167">
        <v>25</v>
      </c>
      <c r="D217" s="167">
        <v>30</v>
      </c>
      <c r="E217" s="49"/>
    </row>
    <row r="218" spans="1:5" s="3" customFormat="1" ht="4.5" customHeight="1">
      <c r="A218" s="165"/>
      <c r="B218" s="174"/>
      <c r="C218" s="167"/>
      <c r="D218" s="167"/>
      <c r="E218" s="49"/>
    </row>
    <row r="219" spans="1:5" s="3" customFormat="1" ht="15" customHeight="1" hidden="1">
      <c r="A219" s="165"/>
      <c r="B219" s="174"/>
      <c r="C219" s="167"/>
      <c r="D219" s="167"/>
      <c r="E219" s="49"/>
    </row>
    <row r="220" spans="1:5" s="3" customFormat="1" ht="15" customHeight="1">
      <c r="A220" s="165">
        <v>64</v>
      </c>
      <c r="B220" s="166" t="s">
        <v>260</v>
      </c>
      <c r="C220" s="167">
        <v>63</v>
      </c>
      <c r="D220" s="167">
        <v>75</v>
      </c>
      <c r="E220" s="49"/>
    </row>
    <row r="221" spans="1:5" s="3" customFormat="1" ht="12.75" customHeight="1">
      <c r="A221" s="165"/>
      <c r="B221" s="166"/>
      <c r="C221" s="167"/>
      <c r="D221" s="167"/>
      <c r="E221" s="49"/>
    </row>
    <row r="222" spans="1:5" s="3" customFormat="1" ht="15" customHeight="1" hidden="1">
      <c r="A222" s="165"/>
      <c r="B222" s="166"/>
      <c r="C222" s="167"/>
      <c r="D222" s="167"/>
      <c r="E222" s="49"/>
    </row>
    <row r="223" spans="1:5" s="3" customFormat="1" ht="15" customHeight="1">
      <c r="A223" s="165">
        <v>65</v>
      </c>
      <c r="B223" s="174" t="s">
        <v>274</v>
      </c>
      <c r="C223" s="167">
        <v>42</v>
      </c>
      <c r="D223" s="167">
        <v>50</v>
      </c>
      <c r="E223" s="49"/>
    </row>
    <row r="224" spans="1:5" s="3" customFormat="1" ht="8.25" customHeight="1">
      <c r="A224" s="165"/>
      <c r="B224" s="174"/>
      <c r="C224" s="167"/>
      <c r="D224" s="167"/>
      <c r="E224" s="49"/>
    </row>
    <row r="225" spans="1:5" s="3" customFormat="1" ht="15" customHeight="1" hidden="1">
      <c r="A225" s="165"/>
      <c r="B225" s="174"/>
      <c r="C225" s="167"/>
      <c r="D225" s="167"/>
      <c r="E225" s="49"/>
    </row>
    <row r="226" spans="1:5" s="3" customFormat="1" ht="15" customHeight="1">
      <c r="A226" s="165">
        <v>66</v>
      </c>
      <c r="B226" s="174" t="s">
        <v>275</v>
      </c>
      <c r="C226" s="167">
        <v>117</v>
      </c>
      <c r="D226" s="167">
        <v>140</v>
      </c>
      <c r="E226" s="49"/>
    </row>
    <row r="227" spans="1:5" s="3" customFormat="1" ht="9.75" customHeight="1">
      <c r="A227" s="165"/>
      <c r="B227" s="174"/>
      <c r="C227" s="167"/>
      <c r="D227" s="167"/>
      <c r="E227" s="49"/>
    </row>
    <row r="228" spans="1:5" s="3" customFormat="1" ht="15" customHeight="1" hidden="1">
      <c r="A228" s="165"/>
      <c r="B228" s="174"/>
      <c r="C228" s="167"/>
      <c r="D228" s="167"/>
      <c r="E228" s="49"/>
    </row>
    <row r="229" spans="1:5" s="3" customFormat="1" ht="15" customHeight="1">
      <c r="A229" s="165">
        <v>67</v>
      </c>
      <c r="B229" s="174" t="s">
        <v>276</v>
      </c>
      <c r="C229" s="167">
        <v>221</v>
      </c>
      <c r="D229" s="167">
        <v>265</v>
      </c>
      <c r="E229" s="49"/>
    </row>
    <row r="230" spans="1:5" s="3" customFormat="1" ht="8.25" customHeight="1">
      <c r="A230" s="165"/>
      <c r="B230" s="174"/>
      <c r="C230" s="167"/>
      <c r="D230" s="167"/>
      <c r="E230" s="49"/>
    </row>
    <row r="231" spans="1:5" s="3" customFormat="1" ht="15" customHeight="1" hidden="1">
      <c r="A231" s="165"/>
      <c r="B231" s="174"/>
      <c r="C231" s="167"/>
      <c r="D231" s="167"/>
      <c r="E231" s="49"/>
    </row>
    <row r="232" spans="1:5" s="3" customFormat="1" ht="15" customHeight="1">
      <c r="A232" s="165">
        <v>68</v>
      </c>
      <c r="B232" s="174" t="s">
        <v>277</v>
      </c>
      <c r="C232" s="167">
        <v>42</v>
      </c>
      <c r="D232" s="167">
        <v>50</v>
      </c>
      <c r="E232" s="49"/>
    </row>
    <row r="233" spans="1:5" s="3" customFormat="1" ht="8.25" customHeight="1">
      <c r="A233" s="165"/>
      <c r="B233" s="174"/>
      <c r="C233" s="167"/>
      <c r="D233" s="167"/>
      <c r="E233" s="49"/>
    </row>
    <row r="234" spans="1:5" s="3" customFormat="1" ht="15" customHeight="1" hidden="1">
      <c r="A234" s="165"/>
      <c r="B234" s="174"/>
      <c r="C234" s="167"/>
      <c r="D234" s="167"/>
      <c r="E234" s="49"/>
    </row>
    <row r="235" spans="1:5" s="3" customFormat="1" ht="15" customHeight="1">
      <c r="A235" s="165">
        <v>69</v>
      </c>
      <c r="B235" s="174" t="s">
        <v>278</v>
      </c>
      <c r="C235" s="167">
        <v>42</v>
      </c>
      <c r="D235" s="167">
        <v>50</v>
      </c>
      <c r="E235" s="49"/>
    </row>
    <row r="236" spans="1:5" s="3" customFormat="1" ht="9.75" customHeight="1">
      <c r="A236" s="165"/>
      <c r="B236" s="174"/>
      <c r="C236" s="167"/>
      <c r="D236" s="167"/>
      <c r="E236" s="49"/>
    </row>
    <row r="237" spans="1:5" s="3" customFormat="1" ht="15" customHeight="1" hidden="1">
      <c r="A237" s="165"/>
      <c r="B237" s="174"/>
      <c r="C237" s="167"/>
      <c r="D237" s="167"/>
      <c r="E237" s="49"/>
    </row>
    <row r="238" spans="1:5" s="3" customFormat="1" ht="15" customHeight="1">
      <c r="A238" s="165">
        <v>70</v>
      </c>
      <c r="B238" s="166" t="s">
        <v>279</v>
      </c>
      <c r="C238" s="167">
        <v>125</v>
      </c>
      <c r="D238" s="167">
        <v>150</v>
      </c>
      <c r="E238" s="49"/>
    </row>
    <row r="239" spans="1:5" s="3" customFormat="1" ht="15" customHeight="1">
      <c r="A239" s="165"/>
      <c r="B239" s="166"/>
      <c r="C239" s="167"/>
      <c r="D239" s="167"/>
      <c r="E239" s="49"/>
    </row>
    <row r="240" spans="1:5" s="3" customFormat="1" ht="10.5" customHeight="1">
      <c r="A240" s="165"/>
      <c r="B240" s="166"/>
      <c r="C240" s="167"/>
      <c r="D240" s="167"/>
      <c r="E240" s="49"/>
    </row>
    <row r="241" spans="1:5" s="3" customFormat="1" ht="15" customHeight="1">
      <c r="A241" s="165">
        <v>71</v>
      </c>
      <c r="B241" s="168" t="s">
        <v>280</v>
      </c>
      <c r="C241" s="167">
        <v>83</v>
      </c>
      <c r="D241" s="167">
        <v>100</v>
      </c>
      <c r="E241" s="49"/>
    </row>
    <row r="242" spans="1:7" s="3" customFormat="1" ht="15" customHeight="1">
      <c r="A242" s="165"/>
      <c r="B242" s="168"/>
      <c r="C242" s="167"/>
      <c r="D242" s="167"/>
      <c r="E242" s="169"/>
      <c r="F242" s="170"/>
      <c r="G242" s="170"/>
    </row>
    <row r="243" spans="1:5" s="3" customFormat="1" ht="15" customHeight="1" hidden="1">
      <c r="A243" s="165"/>
      <c r="B243" s="168"/>
      <c r="C243" s="167"/>
      <c r="D243" s="167"/>
      <c r="E243" s="49"/>
    </row>
    <row r="244" spans="1:5" s="3" customFormat="1" ht="40.5" customHeight="1">
      <c r="A244" s="175">
        <v>72</v>
      </c>
      <c r="B244" s="176" t="s">
        <v>281</v>
      </c>
      <c r="C244" s="173">
        <v>129</v>
      </c>
      <c r="D244" s="173">
        <v>155</v>
      </c>
      <c r="E244" s="49"/>
    </row>
    <row r="245" spans="1:5" s="3" customFormat="1" ht="18.75">
      <c r="A245" s="175">
        <v>73</v>
      </c>
      <c r="B245" s="176" t="s">
        <v>282</v>
      </c>
      <c r="C245" s="173">
        <v>242</v>
      </c>
      <c r="D245" s="173">
        <v>290</v>
      </c>
      <c r="E245" s="49"/>
    </row>
    <row r="246" spans="1:5" s="3" customFormat="1" ht="37.5">
      <c r="A246" s="175">
        <v>74</v>
      </c>
      <c r="B246" s="176" t="s">
        <v>283</v>
      </c>
      <c r="C246" s="173">
        <v>208</v>
      </c>
      <c r="D246" s="173">
        <v>250</v>
      </c>
      <c r="E246" s="49"/>
    </row>
    <row r="247" spans="1:5" s="3" customFormat="1" ht="18.75">
      <c r="A247" s="175">
        <v>75</v>
      </c>
      <c r="B247" s="176" t="s">
        <v>284</v>
      </c>
      <c r="C247" s="173">
        <v>167</v>
      </c>
      <c r="D247" s="173">
        <v>200</v>
      </c>
      <c r="E247" s="49"/>
    </row>
    <row r="248" spans="1:5" s="3" customFormat="1" ht="18.75">
      <c r="A248" s="175">
        <v>76</v>
      </c>
      <c r="B248" s="176" t="s">
        <v>285</v>
      </c>
      <c r="C248" s="173">
        <v>25</v>
      </c>
      <c r="D248" s="173">
        <v>30</v>
      </c>
      <c r="E248" s="49"/>
    </row>
    <row r="249" spans="1:5" s="3" customFormat="1" ht="18.75">
      <c r="A249" s="175">
        <v>77</v>
      </c>
      <c r="B249" s="177" t="s">
        <v>286</v>
      </c>
      <c r="C249" s="173">
        <v>250</v>
      </c>
      <c r="D249" s="173">
        <v>300</v>
      </c>
      <c r="E249" s="49"/>
    </row>
    <row r="250" spans="1:5" s="3" customFormat="1" ht="18.75">
      <c r="A250" s="175">
        <v>78</v>
      </c>
      <c r="B250" s="177" t="s">
        <v>287</v>
      </c>
      <c r="C250" s="173">
        <v>200</v>
      </c>
      <c r="D250" s="173">
        <v>240</v>
      </c>
      <c r="E250" s="49"/>
    </row>
    <row r="251" spans="1:5" s="3" customFormat="1" ht="18.75">
      <c r="A251" s="175">
        <v>79</v>
      </c>
      <c r="B251" s="177" t="s">
        <v>288</v>
      </c>
      <c r="C251" s="173">
        <v>167</v>
      </c>
      <c r="D251" s="173">
        <v>200</v>
      </c>
      <c r="E251" s="49"/>
    </row>
    <row r="252" spans="1:5" s="3" customFormat="1" ht="18.75">
      <c r="A252" s="175">
        <v>80</v>
      </c>
      <c r="B252" s="177" t="s">
        <v>289</v>
      </c>
      <c r="C252" s="173">
        <v>192</v>
      </c>
      <c r="D252" s="173">
        <v>230</v>
      </c>
      <c r="E252" s="49"/>
    </row>
    <row r="253" spans="1:5" s="3" customFormat="1" ht="18.75">
      <c r="A253" s="175">
        <v>81</v>
      </c>
      <c r="B253" s="176" t="s">
        <v>290</v>
      </c>
      <c r="C253" s="173">
        <v>283</v>
      </c>
      <c r="D253" s="173">
        <v>340</v>
      </c>
      <c r="E253" s="49"/>
    </row>
    <row r="254" spans="1:5" s="179" customFormat="1" ht="18.75">
      <c r="A254" s="175">
        <v>82</v>
      </c>
      <c r="B254" s="178" t="s">
        <v>291</v>
      </c>
      <c r="C254" s="160">
        <v>133</v>
      </c>
      <c r="D254" s="160">
        <v>160</v>
      </c>
      <c r="E254" s="49"/>
    </row>
    <row r="255" spans="1:5" s="3" customFormat="1" ht="18.75" customHeight="1">
      <c r="A255" s="180" t="s">
        <v>292</v>
      </c>
      <c r="B255" s="180"/>
      <c r="C255" s="180"/>
      <c r="D255" s="180"/>
      <c r="E255" s="49"/>
    </row>
    <row r="256" spans="1:5" s="3" customFormat="1" ht="37.5">
      <c r="A256" s="181" t="s">
        <v>199</v>
      </c>
      <c r="B256" s="182" t="s">
        <v>200</v>
      </c>
      <c r="C256" s="183" t="s">
        <v>91</v>
      </c>
      <c r="D256" s="135" t="s">
        <v>92</v>
      </c>
      <c r="E256" s="49"/>
    </row>
    <row r="257" spans="1:5" s="3" customFormat="1" ht="37.5">
      <c r="A257" s="184">
        <v>1</v>
      </c>
      <c r="B257" s="185" t="s">
        <v>293</v>
      </c>
      <c r="C257" s="186">
        <v>108</v>
      </c>
      <c r="D257" s="187">
        <v>130</v>
      </c>
      <c r="E257" s="49"/>
    </row>
    <row r="258" spans="1:5" s="3" customFormat="1" ht="18.75">
      <c r="A258" s="143">
        <v>2</v>
      </c>
      <c r="B258" s="155" t="s">
        <v>294</v>
      </c>
      <c r="C258" s="186">
        <f>(D258/120)*100</f>
        <v>200</v>
      </c>
      <c r="D258" s="147">
        <v>240</v>
      </c>
      <c r="E258" s="49"/>
    </row>
    <row r="259" spans="1:5" s="3" customFormat="1" ht="37.5">
      <c r="A259" s="143">
        <v>3</v>
      </c>
      <c r="B259" s="155" t="s">
        <v>295</v>
      </c>
      <c r="C259" s="186">
        <v>54</v>
      </c>
      <c r="D259" s="147">
        <v>65</v>
      </c>
      <c r="E259" s="49"/>
    </row>
    <row r="260" spans="1:5" s="3" customFormat="1" ht="37.5">
      <c r="A260" s="143">
        <v>4</v>
      </c>
      <c r="B260" s="155" t="s">
        <v>296</v>
      </c>
      <c r="C260" s="186">
        <f>(D260/120)*100</f>
        <v>75</v>
      </c>
      <c r="D260" s="147">
        <v>90</v>
      </c>
      <c r="E260" s="49"/>
    </row>
    <row r="261" spans="1:5" s="3" customFormat="1" ht="37.5">
      <c r="A261" s="143">
        <v>5</v>
      </c>
      <c r="B261" s="155" t="s">
        <v>297</v>
      </c>
      <c r="C261" s="186">
        <v>96</v>
      </c>
      <c r="D261" s="147">
        <v>115</v>
      </c>
      <c r="E261" s="49"/>
    </row>
    <row r="262" spans="1:5" s="3" customFormat="1" ht="37.5">
      <c r="A262" s="143">
        <v>6</v>
      </c>
      <c r="B262" s="155" t="s">
        <v>298</v>
      </c>
      <c r="C262" s="186">
        <v>54</v>
      </c>
      <c r="D262" s="147">
        <v>65</v>
      </c>
      <c r="E262" s="49"/>
    </row>
    <row r="263" spans="1:5" s="3" customFormat="1" ht="37.5">
      <c r="A263" s="143">
        <v>7</v>
      </c>
      <c r="B263" s="155" t="s">
        <v>299</v>
      </c>
      <c r="C263" s="186">
        <v>63</v>
      </c>
      <c r="D263" s="147">
        <v>75</v>
      </c>
      <c r="E263" s="49"/>
    </row>
    <row r="264" spans="1:5" s="3" customFormat="1" ht="37.5">
      <c r="A264" s="143">
        <v>8</v>
      </c>
      <c r="B264" s="155" t="s">
        <v>300</v>
      </c>
      <c r="C264" s="186">
        <v>54</v>
      </c>
      <c r="D264" s="147">
        <v>65</v>
      </c>
      <c r="E264" s="49"/>
    </row>
    <row r="265" spans="1:5" s="3" customFormat="1" ht="37.5">
      <c r="A265" s="143">
        <v>9</v>
      </c>
      <c r="B265" s="155" t="s">
        <v>301</v>
      </c>
      <c r="C265" s="186">
        <f>(D265/120)*100</f>
        <v>75</v>
      </c>
      <c r="D265" s="147">
        <v>90</v>
      </c>
      <c r="E265" s="49"/>
    </row>
    <row r="266" spans="1:5" s="3" customFormat="1" ht="37.5">
      <c r="A266" s="143">
        <v>10</v>
      </c>
      <c r="B266" s="155" t="s">
        <v>302</v>
      </c>
      <c r="C266" s="186">
        <v>83</v>
      </c>
      <c r="D266" s="147">
        <v>100</v>
      </c>
      <c r="E266" s="49"/>
    </row>
    <row r="267" spans="1:5" s="3" customFormat="1" ht="37.5">
      <c r="A267" s="143">
        <v>11</v>
      </c>
      <c r="B267" s="155" t="s">
        <v>303</v>
      </c>
      <c r="C267" s="186">
        <f>(D267/120)*100</f>
        <v>75</v>
      </c>
      <c r="D267" s="147">
        <v>90</v>
      </c>
      <c r="E267" s="49"/>
    </row>
    <row r="268" spans="1:5" s="3" customFormat="1" ht="37.5">
      <c r="A268" s="143">
        <v>12</v>
      </c>
      <c r="B268" s="155" t="s">
        <v>304</v>
      </c>
      <c r="C268" s="186">
        <v>96</v>
      </c>
      <c r="D268" s="147">
        <v>115</v>
      </c>
      <c r="E268" s="49"/>
    </row>
    <row r="269" spans="1:5" s="3" customFormat="1" ht="37.5">
      <c r="A269" s="143">
        <v>13</v>
      </c>
      <c r="B269" s="155" t="s">
        <v>305</v>
      </c>
      <c r="C269" s="186">
        <v>96</v>
      </c>
      <c r="D269" s="147">
        <v>115</v>
      </c>
      <c r="E269" s="49"/>
    </row>
    <row r="270" spans="1:5" s="3" customFormat="1" ht="37.5">
      <c r="A270" s="143">
        <v>14</v>
      </c>
      <c r="B270" s="155" t="s">
        <v>306</v>
      </c>
      <c r="C270" s="186">
        <v>104</v>
      </c>
      <c r="D270" s="147">
        <v>125</v>
      </c>
      <c r="E270" s="49"/>
    </row>
    <row r="271" spans="1:5" s="3" customFormat="1" ht="56.25">
      <c r="A271" s="143">
        <v>15</v>
      </c>
      <c r="B271" s="155" t="s">
        <v>307</v>
      </c>
      <c r="C271" s="186">
        <v>138</v>
      </c>
      <c r="D271" s="147">
        <v>165</v>
      </c>
      <c r="E271" s="49"/>
    </row>
    <row r="272" spans="1:5" s="3" customFormat="1" ht="37.5">
      <c r="A272" s="143">
        <v>16</v>
      </c>
      <c r="B272" s="155" t="s">
        <v>308</v>
      </c>
      <c r="C272" s="186">
        <v>83</v>
      </c>
      <c r="D272" s="147">
        <v>100</v>
      </c>
      <c r="E272" s="49"/>
    </row>
    <row r="273" spans="1:5" s="3" customFormat="1" ht="37.5">
      <c r="A273" s="143">
        <v>17</v>
      </c>
      <c r="B273" s="155" t="s">
        <v>309</v>
      </c>
      <c r="C273" s="186">
        <v>104</v>
      </c>
      <c r="D273" s="147">
        <v>125</v>
      </c>
      <c r="E273" s="49"/>
    </row>
    <row r="274" spans="1:5" s="3" customFormat="1" ht="43.5" customHeight="1">
      <c r="A274" s="143">
        <v>18</v>
      </c>
      <c r="B274" s="155" t="s">
        <v>310</v>
      </c>
      <c r="C274" s="186">
        <v>54</v>
      </c>
      <c r="D274" s="147">
        <v>65</v>
      </c>
      <c r="E274" s="49"/>
    </row>
    <row r="275" spans="1:5" s="3" customFormat="1" ht="39" customHeight="1">
      <c r="A275" s="143">
        <v>19</v>
      </c>
      <c r="B275" s="155" t="s">
        <v>311</v>
      </c>
      <c r="C275" s="186">
        <v>83</v>
      </c>
      <c r="D275" s="147">
        <v>100</v>
      </c>
      <c r="E275" s="49"/>
    </row>
    <row r="276" spans="1:5" s="3" customFormat="1" ht="37.5">
      <c r="A276" s="143">
        <v>20</v>
      </c>
      <c r="B276" s="155" t="s">
        <v>312</v>
      </c>
      <c r="C276" s="186">
        <v>54</v>
      </c>
      <c r="D276" s="147">
        <v>65</v>
      </c>
      <c r="E276" s="49"/>
    </row>
    <row r="277" spans="1:5" s="3" customFormat="1" ht="18.75">
      <c r="A277" s="157"/>
      <c r="B277" s="158"/>
      <c r="C277" s="188"/>
      <c r="D277" s="160"/>
      <c r="E277" s="49"/>
    </row>
    <row r="278" spans="1:5" s="3" customFormat="1" ht="18.75">
      <c r="A278" s="142" t="s">
        <v>313</v>
      </c>
      <c r="B278" s="142"/>
      <c r="C278" s="142"/>
      <c r="D278" s="142"/>
      <c r="E278" s="49"/>
    </row>
    <row r="279" spans="1:5" s="3" customFormat="1" ht="37.5">
      <c r="A279" s="143" t="s">
        <v>199</v>
      </c>
      <c r="B279" s="144" t="s">
        <v>200</v>
      </c>
      <c r="C279" s="146" t="s">
        <v>91</v>
      </c>
      <c r="D279" s="147" t="s">
        <v>92</v>
      </c>
      <c r="E279" s="49"/>
    </row>
    <row r="280" spans="1:5" s="3" customFormat="1" ht="15" customHeight="1">
      <c r="A280" s="136">
        <v>1</v>
      </c>
      <c r="B280" s="189" t="s">
        <v>314</v>
      </c>
      <c r="C280" s="138">
        <v>58</v>
      </c>
      <c r="D280" s="138">
        <v>70</v>
      </c>
      <c r="E280" s="49"/>
    </row>
    <row r="281" spans="1:5" s="3" customFormat="1" ht="13.5" customHeight="1">
      <c r="A281" s="136"/>
      <c r="B281" s="189"/>
      <c r="C281" s="138"/>
      <c r="D281" s="138"/>
      <c r="E281" s="49"/>
    </row>
    <row r="282" spans="1:5" s="3" customFormat="1" ht="15" customHeight="1" hidden="1">
      <c r="A282" s="136"/>
      <c r="B282" s="189"/>
      <c r="C282" s="138"/>
      <c r="D282" s="138"/>
      <c r="E282" s="49"/>
    </row>
    <row r="283" spans="1:5" s="3" customFormat="1" ht="15" customHeight="1">
      <c r="A283" s="136">
        <v>2</v>
      </c>
      <c r="B283" s="189" t="s">
        <v>315</v>
      </c>
      <c r="C283" s="138">
        <v>58</v>
      </c>
      <c r="D283" s="138">
        <v>70</v>
      </c>
      <c r="E283" s="49"/>
    </row>
    <row r="284" spans="1:5" s="3" customFormat="1" ht="15" customHeight="1">
      <c r="A284" s="136"/>
      <c r="B284" s="189"/>
      <c r="C284" s="138"/>
      <c r="D284" s="138"/>
      <c r="E284" s="49"/>
    </row>
    <row r="285" spans="1:5" s="3" customFormat="1" ht="4.5" customHeight="1">
      <c r="A285" s="136"/>
      <c r="B285" s="189"/>
      <c r="C285" s="138"/>
      <c r="D285" s="138"/>
      <c r="E285" s="49"/>
    </row>
    <row r="286" spans="1:5" s="3" customFormat="1" ht="15" customHeight="1">
      <c r="A286" s="136">
        <v>3</v>
      </c>
      <c r="B286" s="189" t="s">
        <v>316</v>
      </c>
      <c r="C286" s="138">
        <f>(D286/120)*100</f>
        <v>50</v>
      </c>
      <c r="D286" s="138">
        <v>60</v>
      </c>
      <c r="E286" s="49"/>
    </row>
    <row r="287" spans="1:5" s="3" customFormat="1" ht="4.5" customHeight="1">
      <c r="A287" s="136"/>
      <c r="B287" s="189"/>
      <c r="C287" s="138"/>
      <c r="D287" s="138"/>
      <c r="E287" s="49"/>
    </row>
    <row r="288" spans="1:5" s="3" customFormat="1" ht="15" customHeight="1" hidden="1">
      <c r="A288" s="136"/>
      <c r="B288" s="189"/>
      <c r="C288" s="138"/>
      <c r="D288" s="138"/>
      <c r="E288" s="49"/>
    </row>
    <row r="289" spans="1:5" s="3" customFormat="1" ht="15" customHeight="1">
      <c r="A289" s="136">
        <v>4</v>
      </c>
      <c r="B289" s="189" t="s">
        <v>317</v>
      </c>
      <c r="C289" s="138">
        <v>67</v>
      </c>
      <c r="D289" s="138">
        <v>80</v>
      </c>
      <c r="E289" s="49"/>
    </row>
    <row r="290" spans="1:5" s="3" customFormat="1" ht="15" customHeight="1">
      <c r="A290" s="136"/>
      <c r="B290" s="189"/>
      <c r="C290" s="138"/>
      <c r="D290" s="138"/>
      <c r="E290" s="49"/>
    </row>
    <row r="291" spans="1:5" s="3" customFormat="1" ht="9" customHeight="1">
      <c r="A291" s="136"/>
      <c r="B291" s="189"/>
      <c r="C291" s="138"/>
      <c r="D291" s="138"/>
      <c r="E291" s="49"/>
    </row>
    <row r="292" spans="1:5" s="3" customFormat="1" ht="15" customHeight="1">
      <c r="A292" s="136">
        <v>5</v>
      </c>
      <c r="B292" s="189" t="s">
        <v>318</v>
      </c>
      <c r="C292" s="138">
        <v>79</v>
      </c>
      <c r="D292" s="138">
        <v>95</v>
      </c>
      <c r="E292" s="49"/>
    </row>
    <row r="293" spans="1:5" s="3" customFormat="1" ht="15" customHeight="1">
      <c r="A293" s="136"/>
      <c r="B293" s="189"/>
      <c r="C293" s="138"/>
      <c r="D293" s="138"/>
      <c r="E293" s="49"/>
    </row>
    <row r="294" spans="1:5" s="3" customFormat="1" ht="15" customHeight="1" hidden="1">
      <c r="A294" s="136"/>
      <c r="B294" s="189"/>
      <c r="C294" s="138"/>
      <c r="D294" s="138"/>
      <c r="E294" s="49"/>
    </row>
    <row r="295" spans="1:5" s="3" customFormat="1" ht="15" customHeight="1">
      <c r="A295" s="136">
        <v>6</v>
      </c>
      <c r="B295" s="189" t="s">
        <v>319</v>
      </c>
      <c r="C295" s="138">
        <v>58</v>
      </c>
      <c r="D295" s="138">
        <v>70</v>
      </c>
      <c r="E295" s="49"/>
    </row>
    <row r="296" spans="1:5" s="3" customFormat="1" ht="9" customHeight="1">
      <c r="A296" s="136"/>
      <c r="B296" s="189"/>
      <c r="C296" s="138"/>
      <c r="D296" s="138"/>
      <c r="E296" s="49"/>
    </row>
    <row r="297" spans="1:5" s="3" customFormat="1" ht="15" customHeight="1" hidden="1">
      <c r="A297" s="136"/>
      <c r="B297" s="189"/>
      <c r="C297" s="138"/>
      <c r="D297" s="138"/>
      <c r="E297" s="49"/>
    </row>
    <row r="298" spans="1:5" s="3" customFormat="1" ht="15" customHeight="1">
      <c r="A298" s="136">
        <v>7</v>
      </c>
      <c r="B298" s="189" t="s">
        <v>320</v>
      </c>
      <c r="C298" s="138">
        <f>(D298/120)*100</f>
        <v>50</v>
      </c>
      <c r="D298" s="138">
        <v>60</v>
      </c>
      <c r="E298" s="49"/>
    </row>
    <row r="299" spans="1:5" s="3" customFormat="1" ht="15" customHeight="1">
      <c r="A299" s="136"/>
      <c r="B299" s="189"/>
      <c r="C299" s="138"/>
      <c r="D299" s="138"/>
      <c r="E299" s="49"/>
    </row>
    <row r="300" spans="1:5" s="3" customFormat="1" ht="15" customHeight="1">
      <c r="A300" s="136"/>
      <c r="B300" s="189"/>
      <c r="C300" s="138"/>
      <c r="D300" s="138"/>
      <c r="E300" s="49"/>
    </row>
    <row r="301" spans="1:5" s="3" customFormat="1" ht="15" customHeight="1">
      <c r="A301" s="136">
        <v>8</v>
      </c>
      <c r="B301" s="189" t="s">
        <v>321</v>
      </c>
      <c r="C301" s="138">
        <f>(D301/120)*100</f>
        <v>50</v>
      </c>
      <c r="D301" s="138">
        <v>60</v>
      </c>
      <c r="E301" s="49"/>
    </row>
    <row r="302" spans="1:5" s="3" customFormat="1" ht="15" customHeight="1">
      <c r="A302" s="136"/>
      <c r="B302" s="189"/>
      <c r="C302" s="138"/>
      <c r="D302" s="138"/>
      <c r="E302" s="49"/>
    </row>
    <row r="303" spans="1:5" s="3" customFormat="1" ht="15" customHeight="1">
      <c r="A303" s="136"/>
      <c r="B303" s="189"/>
      <c r="C303" s="138"/>
      <c r="D303" s="138"/>
      <c r="E303" s="49"/>
    </row>
    <row r="304" spans="1:5" s="3" customFormat="1" ht="15" customHeight="1">
      <c r="A304" s="136">
        <v>9</v>
      </c>
      <c r="B304" s="189" t="s">
        <v>322</v>
      </c>
      <c r="C304" s="138">
        <f>(D304/120)*100</f>
        <v>50</v>
      </c>
      <c r="D304" s="138">
        <v>60</v>
      </c>
      <c r="E304" s="49"/>
    </row>
    <row r="305" spans="1:5" s="3" customFormat="1" ht="15" customHeight="1">
      <c r="A305" s="136"/>
      <c r="B305" s="189"/>
      <c r="C305" s="138"/>
      <c r="D305" s="138"/>
      <c r="E305" s="49"/>
    </row>
    <row r="306" spans="1:5" s="3" customFormat="1" ht="15" customHeight="1">
      <c r="A306" s="136"/>
      <c r="B306" s="189"/>
      <c r="C306" s="138"/>
      <c r="D306" s="138"/>
      <c r="E306" s="49"/>
    </row>
    <row r="307" spans="1:5" s="3" customFormat="1" ht="15" customHeight="1">
      <c r="A307" s="136">
        <v>10</v>
      </c>
      <c r="B307" s="189" t="s">
        <v>323</v>
      </c>
      <c r="C307" s="138">
        <f>(D307/120)*100</f>
        <v>50</v>
      </c>
      <c r="D307" s="138">
        <v>60</v>
      </c>
      <c r="E307" s="49"/>
    </row>
    <row r="308" spans="1:5" s="3" customFormat="1" ht="8.25" customHeight="1">
      <c r="A308" s="136"/>
      <c r="B308" s="189"/>
      <c r="C308" s="138"/>
      <c r="D308" s="138"/>
      <c r="E308" s="49"/>
    </row>
    <row r="309" spans="1:5" s="3" customFormat="1" ht="0.75" customHeight="1" hidden="1">
      <c r="A309" s="136"/>
      <c r="B309" s="189"/>
      <c r="C309" s="138"/>
      <c r="D309" s="138"/>
      <c r="E309" s="49"/>
    </row>
    <row r="310" spans="1:5" s="3" customFormat="1" ht="15" customHeight="1">
      <c r="A310" s="136">
        <v>11</v>
      </c>
      <c r="B310" s="189" t="s">
        <v>324</v>
      </c>
      <c r="C310" s="138">
        <f>(D310/120)*100</f>
        <v>100</v>
      </c>
      <c r="D310" s="138">
        <v>120</v>
      </c>
      <c r="E310" s="49"/>
    </row>
    <row r="311" spans="1:5" s="3" customFormat="1" ht="15" customHeight="1">
      <c r="A311" s="136"/>
      <c r="B311" s="189"/>
      <c r="C311" s="138"/>
      <c r="D311" s="138"/>
      <c r="E311" s="49"/>
    </row>
    <row r="312" spans="1:5" s="3" customFormat="1" ht="47.25" customHeight="1">
      <c r="A312" s="136"/>
      <c r="B312" s="189"/>
      <c r="C312" s="138"/>
      <c r="D312" s="138"/>
      <c r="E312" s="49"/>
    </row>
    <row r="313" spans="1:5" s="3" customFormat="1" ht="15" customHeight="1">
      <c r="A313" s="136">
        <v>12</v>
      </c>
      <c r="B313" s="189" t="s">
        <v>325</v>
      </c>
      <c r="C313" s="138">
        <v>79</v>
      </c>
      <c r="D313" s="138">
        <v>95</v>
      </c>
      <c r="E313" s="49"/>
    </row>
    <row r="314" spans="1:5" s="3" customFormat="1" ht="15" customHeight="1">
      <c r="A314" s="136"/>
      <c r="B314" s="189"/>
      <c r="C314" s="138"/>
      <c r="D314" s="138"/>
      <c r="E314" s="49"/>
    </row>
    <row r="315" spans="1:5" s="3" customFormat="1" ht="18" customHeight="1">
      <c r="A315" s="136"/>
      <c r="B315" s="189"/>
      <c r="C315" s="138"/>
      <c r="D315" s="138"/>
      <c r="E315" s="49"/>
    </row>
    <row r="316" spans="1:5" s="3" customFormat="1" ht="15" customHeight="1">
      <c r="A316" s="136">
        <v>13</v>
      </c>
      <c r="B316" s="189" t="s">
        <v>326</v>
      </c>
      <c r="C316" s="138">
        <v>58</v>
      </c>
      <c r="D316" s="138">
        <v>70</v>
      </c>
      <c r="E316" s="49"/>
    </row>
    <row r="317" spans="1:5" s="3" customFormat="1" ht="10.5" customHeight="1">
      <c r="A317" s="136"/>
      <c r="B317" s="189"/>
      <c r="C317" s="138"/>
      <c r="D317" s="138"/>
      <c r="E317" s="49"/>
    </row>
    <row r="318" spans="1:5" s="3" customFormat="1" ht="15" customHeight="1" hidden="1">
      <c r="A318" s="136"/>
      <c r="B318" s="189"/>
      <c r="C318" s="138"/>
      <c r="D318" s="138"/>
      <c r="E318" s="49"/>
    </row>
    <row r="319" spans="1:5" s="3" customFormat="1" ht="15" customHeight="1">
      <c r="A319" s="136">
        <v>14</v>
      </c>
      <c r="B319" s="189" t="s">
        <v>327</v>
      </c>
      <c r="C319" s="138">
        <v>58</v>
      </c>
      <c r="D319" s="138">
        <v>70</v>
      </c>
      <c r="E319" s="49"/>
    </row>
    <row r="320" spans="1:5" s="3" customFormat="1" ht="15" customHeight="1">
      <c r="A320" s="136"/>
      <c r="B320" s="189"/>
      <c r="C320" s="138"/>
      <c r="D320" s="138"/>
      <c r="E320" s="49"/>
    </row>
    <row r="321" spans="1:5" s="3" customFormat="1" ht="15" customHeight="1">
      <c r="A321" s="136"/>
      <c r="B321" s="189"/>
      <c r="C321" s="138"/>
      <c r="D321" s="138"/>
      <c r="E321" s="49"/>
    </row>
    <row r="322" spans="1:5" s="3" customFormat="1" ht="15" customHeight="1">
      <c r="A322" s="136">
        <v>15</v>
      </c>
      <c r="B322" s="189" t="s">
        <v>328</v>
      </c>
      <c r="C322" s="138">
        <v>58</v>
      </c>
      <c r="D322" s="138">
        <v>70</v>
      </c>
      <c r="E322" s="49"/>
    </row>
    <row r="323" spans="1:5" s="3" customFormat="1" ht="11.25" customHeight="1">
      <c r="A323" s="136"/>
      <c r="B323" s="189"/>
      <c r="C323" s="138"/>
      <c r="D323" s="138"/>
      <c r="E323" s="49"/>
    </row>
    <row r="324" spans="1:5" s="3" customFormat="1" ht="15" customHeight="1" hidden="1">
      <c r="A324" s="136"/>
      <c r="B324" s="189"/>
      <c r="C324" s="138"/>
      <c r="D324" s="138"/>
      <c r="E324" s="49"/>
    </row>
    <row r="325" spans="1:5" s="3" customFormat="1" ht="15" customHeight="1">
      <c r="A325" s="136">
        <v>16</v>
      </c>
      <c r="B325" s="189" t="s">
        <v>329</v>
      </c>
      <c r="C325" s="138">
        <v>92</v>
      </c>
      <c r="D325" s="138">
        <v>110</v>
      </c>
      <c r="E325" s="49"/>
    </row>
    <row r="326" spans="1:5" s="3" customFormat="1" ht="15" customHeight="1">
      <c r="A326" s="136"/>
      <c r="B326" s="189"/>
      <c r="C326" s="138"/>
      <c r="D326" s="138"/>
      <c r="E326" s="49"/>
    </row>
    <row r="327" spans="1:5" s="3" customFormat="1" ht="15" customHeight="1">
      <c r="A327" s="136"/>
      <c r="B327" s="189"/>
      <c r="C327" s="138"/>
      <c r="D327" s="138"/>
      <c r="E327" s="49"/>
    </row>
    <row r="328" spans="1:5" s="3" customFormat="1" ht="15" customHeight="1">
      <c r="A328" s="136">
        <v>17</v>
      </c>
      <c r="B328" s="189" t="s">
        <v>330</v>
      </c>
      <c r="C328" s="138">
        <v>79</v>
      </c>
      <c r="D328" s="138">
        <v>95</v>
      </c>
      <c r="E328" s="49"/>
    </row>
    <row r="329" spans="1:5" s="3" customFormat="1" ht="15" customHeight="1">
      <c r="A329" s="136"/>
      <c r="B329" s="189"/>
      <c r="C329" s="138"/>
      <c r="D329" s="138"/>
      <c r="E329" s="49"/>
    </row>
    <row r="330" spans="1:5" s="3" customFormat="1" ht="13.5" customHeight="1">
      <c r="A330" s="136"/>
      <c r="B330" s="189"/>
      <c r="C330" s="138"/>
      <c r="D330" s="138"/>
      <c r="E330" s="49"/>
    </row>
    <row r="331" spans="1:5" s="3" customFormat="1" ht="15" customHeight="1">
      <c r="A331" s="136">
        <v>18</v>
      </c>
      <c r="B331" s="189" t="s">
        <v>331</v>
      </c>
      <c r="C331" s="138">
        <f>(D331/120)*100</f>
        <v>100</v>
      </c>
      <c r="D331" s="138">
        <v>120</v>
      </c>
      <c r="E331" s="49"/>
    </row>
    <row r="332" spans="1:5" s="3" customFormat="1" ht="12.75" customHeight="1">
      <c r="A332" s="136"/>
      <c r="B332" s="189"/>
      <c r="C332" s="138"/>
      <c r="D332" s="138"/>
      <c r="E332" s="49"/>
    </row>
    <row r="333" spans="1:5" s="3" customFormat="1" ht="15" customHeight="1" hidden="1">
      <c r="A333" s="136"/>
      <c r="B333" s="189"/>
      <c r="C333" s="138"/>
      <c r="D333" s="138"/>
      <c r="E333" s="49"/>
    </row>
    <row r="334" spans="1:5" s="3" customFormat="1" ht="15" customHeight="1">
      <c r="A334" s="136">
        <v>19</v>
      </c>
      <c r="B334" s="189" t="s">
        <v>332</v>
      </c>
      <c r="C334" s="138">
        <v>92</v>
      </c>
      <c r="D334" s="138">
        <v>110</v>
      </c>
      <c r="E334" s="49"/>
    </row>
    <row r="335" spans="1:5" s="3" customFormat="1" ht="15" customHeight="1">
      <c r="A335" s="136"/>
      <c r="B335" s="189"/>
      <c r="C335" s="138"/>
      <c r="D335" s="138"/>
      <c r="E335" s="49"/>
    </row>
    <row r="336" spans="1:5" s="3" customFormat="1" ht="15" customHeight="1">
      <c r="A336" s="136"/>
      <c r="B336" s="189"/>
      <c r="C336" s="138"/>
      <c r="D336" s="138"/>
      <c r="E336" s="49"/>
    </row>
    <row r="337" spans="1:5" s="3" customFormat="1" ht="15" customHeight="1">
      <c r="A337" s="136">
        <v>20</v>
      </c>
      <c r="B337" s="189" t="s">
        <v>333</v>
      </c>
      <c r="C337" s="138">
        <v>79</v>
      </c>
      <c r="D337" s="138">
        <v>95</v>
      </c>
      <c r="E337" s="49"/>
    </row>
    <row r="338" spans="1:5" s="3" customFormat="1" ht="12.75" customHeight="1">
      <c r="A338" s="136"/>
      <c r="B338" s="189"/>
      <c r="C338" s="138"/>
      <c r="D338" s="138"/>
      <c r="E338" s="49"/>
    </row>
    <row r="339" spans="1:5" s="3" customFormat="1" ht="15" customHeight="1" hidden="1">
      <c r="A339" s="136"/>
      <c r="B339" s="189"/>
      <c r="C339" s="138"/>
      <c r="D339" s="138"/>
      <c r="E339" s="49"/>
    </row>
    <row r="340" spans="1:5" s="3" customFormat="1" ht="15" customHeight="1">
      <c r="A340" s="136">
        <v>21</v>
      </c>
      <c r="B340" s="189" t="s">
        <v>334</v>
      </c>
      <c r="C340" s="138">
        <v>92</v>
      </c>
      <c r="D340" s="138">
        <v>110</v>
      </c>
      <c r="E340" s="49"/>
    </row>
    <row r="341" spans="1:5" s="3" customFormat="1" ht="15" customHeight="1">
      <c r="A341" s="136"/>
      <c r="B341" s="189"/>
      <c r="C341" s="138"/>
      <c r="D341" s="138"/>
      <c r="E341" s="49"/>
    </row>
    <row r="342" spans="1:5" s="3" customFormat="1" ht="15" customHeight="1">
      <c r="A342" s="136"/>
      <c r="B342" s="189"/>
      <c r="C342" s="138"/>
      <c r="D342" s="138"/>
      <c r="E342" s="49"/>
    </row>
    <row r="343" spans="1:5" s="3" customFormat="1" ht="15" customHeight="1">
      <c r="A343" s="136">
        <v>22</v>
      </c>
      <c r="B343" s="189" t="s">
        <v>335</v>
      </c>
      <c r="C343" s="138">
        <v>67</v>
      </c>
      <c r="D343" s="138">
        <v>80</v>
      </c>
      <c r="E343" s="49"/>
    </row>
    <row r="344" spans="1:5" s="3" customFormat="1" ht="15" customHeight="1">
      <c r="A344" s="136"/>
      <c r="B344" s="189"/>
      <c r="C344" s="138"/>
      <c r="D344" s="138"/>
      <c r="E344" s="49"/>
    </row>
    <row r="345" spans="1:5" s="3" customFormat="1" ht="15" customHeight="1">
      <c r="A345" s="136"/>
      <c r="B345" s="189"/>
      <c r="C345" s="138"/>
      <c r="D345" s="138"/>
      <c r="E345" s="49"/>
    </row>
    <row r="346" spans="1:5" s="3" customFormat="1" ht="15" customHeight="1">
      <c r="A346" s="136">
        <v>23</v>
      </c>
      <c r="B346" s="189" t="s">
        <v>336</v>
      </c>
      <c r="C346" s="138">
        <v>67</v>
      </c>
      <c r="D346" s="138">
        <v>80</v>
      </c>
      <c r="E346" s="49"/>
    </row>
    <row r="347" spans="1:5" s="3" customFormat="1" ht="15" customHeight="1">
      <c r="A347" s="136"/>
      <c r="B347" s="189"/>
      <c r="C347" s="138"/>
      <c r="D347" s="138"/>
      <c r="E347" s="49"/>
    </row>
    <row r="348" spans="1:5" s="3" customFormat="1" ht="14.25" customHeight="1">
      <c r="A348" s="136"/>
      <c r="B348" s="189"/>
      <c r="C348" s="138"/>
      <c r="D348" s="138"/>
      <c r="E348" s="49"/>
    </row>
    <row r="349" spans="1:5" s="3" customFormat="1" ht="15" customHeight="1">
      <c r="A349" s="136">
        <v>24</v>
      </c>
      <c r="B349" s="189" t="s">
        <v>337</v>
      </c>
      <c r="C349" s="138">
        <v>58</v>
      </c>
      <c r="D349" s="138">
        <v>70</v>
      </c>
      <c r="E349" s="49"/>
    </row>
    <row r="350" spans="1:5" s="3" customFormat="1" ht="15" customHeight="1">
      <c r="A350" s="136"/>
      <c r="B350" s="189"/>
      <c r="C350" s="138"/>
      <c r="D350" s="138"/>
      <c r="E350" s="49"/>
    </row>
    <row r="351" spans="1:5" s="3" customFormat="1" ht="15" customHeight="1">
      <c r="A351" s="136"/>
      <c r="B351" s="189"/>
      <c r="C351" s="138"/>
      <c r="D351" s="138"/>
      <c r="E351" s="49"/>
    </row>
    <row r="352" spans="1:5" s="3" customFormat="1" ht="15" customHeight="1">
      <c r="A352" s="136">
        <v>25</v>
      </c>
      <c r="B352" s="189" t="s">
        <v>338</v>
      </c>
      <c r="C352" s="138">
        <v>58</v>
      </c>
      <c r="D352" s="138">
        <v>70</v>
      </c>
      <c r="E352" s="49"/>
    </row>
    <row r="353" spans="1:5" s="3" customFormat="1" ht="13.5" customHeight="1">
      <c r="A353" s="136"/>
      <c r="B353" s="189"/>
      <c r="C353" s="138"/>
      <c r="D353" s="138"/>
      <c r="E353" s="49"/>
    </row>
    <row r="354" spans="1:5" s="3" customFormat="1" ht="15" customHeight="1" hidden="1">
      <c r="A354" s="136"/>
      <c r="B354" s="189"/>
      <c r="C354" s="138"/>
      <c r="D354" s="138"/>
      <c r="E354" s="49"/>
    </row>
    <row r="355" spans="1:5" s="3" customFormat="1" ht="15" customHeight="1">
      <c r="A355" s="136">
        <v>26</v>
      </c>
      <c r="B355" s="189" t="s">
        <v>339</v>
      </c>
      <c r="C355" s="138">
        <v>113</v>
      </c>
      <c r="D355" s="138">
        <v>135</v>
      </c>
      <c r="E355" s="49"/>
    </row>
    <row r="356" spans="1:5" s="3" customFormat="1" ht="15" customHeight="1">
      <c r="A356" s="136"/>
      <c r="B356" s="189"/>
      <c r="C356" s="138"/>
      <c r="D356" s="138"/>
      <c r="E356" s="49"/>
    </row>
    <row r="357" spans="1:5" s="3" customFormat="1" ht="0.75" customHeight="1">
      <c r="A357" s="136"/>
      <c r="B357" s="189"/>
      <c r="C357" s="138"/>
      <c r="D357" s="138"/>
      <c r="E357" s="49"/>
    </row>
    <row r="358" spans="1:5" s="3" customFormat="1" ht="18.75">
      <c r="A358" s="142" t="s">
        <v>340</v>
      </c>
      <c r="B358" s="142"/>
      <c r="C358" s="142"/>
      <c r="D358" s="142"/>
      <c r="E358" s="49"/>
    </row>
    <row r="359" spans="1:5" s="3" customFormat="1" ht="37.5">
      <c r="A359" s="190" t="s">
        <v>89</v>
      </c>
      <c r="B359" s="191" t="s">
        <v>200</v>
      </c>
      <c r="C359" s="146" t="s">
        <v>91</v>
      </c>
      <c r="D359" s="147" t="s">
        <v>92</v>
      </c>
      <c r="E359" s="49"/>
    </row>
    <row r="360" spans="1:5" s="3" customFormat="1" ht="18.75">
      <c r="A360" s="192">
        <v>1</v>
      </c>
      <c r="B360" s="178" t="s">
        <v>341</v>
      </c>
      <c r="C360" s="160">
        <v>208</v>
      </c>
      <c r="D360" s="160">
        <v>250</v>
      </c>
      <c r="E360" s="49"/>
    </row>
    <row r="361" spans="1:5" s="3" customFormat="1" ht="18.75">
      <c r="A361" s="192">
        <v>2</v>
      </c>
      <c r="B361" s="178" t="s">
        <v>342</v>
      </c>
      <c r="C361" s="160">
        <v>167</v>
      </c>
      <c r="D361" s="160">
        <v>200</v>
      </c>
      <c r="E361" s="49"/>
    </row>
    <row r="362" spans="1:31" s="5" customFormat="1" ht="18.75">
      <c r="A362" s="142" t="s">
        <v>343</v>
      </c>
      <c r="B362" s="142"/>
      <c r="C362" s="142"/>
      <c r="D362" s="142"/>
      <c r="E362" s="49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5" s="3" customFormat="1" ht="37.5">
      <c r="A363" s="143" t="s">
        <v>199</v>
      </c>
      <c r="B363" s="191" t="s">
        <v>200</v>
      </c>
      <c r="C363" s="146" t="s">
        <v>91</v>
      </c>
      <c r="D363" s="147" t="s">
        <v>92</v>
      </c>
      <c r="E363" s="49"/>
    </row>
    <row r="364" spans="1:5" s="3" customFormat="1" ht="15" customHeight="1">
      <c r="A364" s="136">
        <v>1</v>
      </c>
      <c r="B364" s="193" t="s">
        <v>344</v>
      </c>
      <c r="C364" s="194">
        <v>333</v>
      </c>
      <c r="D364" s="194">
        <v>400</v>
      </c>
      <c r="E364" s="49"/>
    </row>
    <row r="365" spans="1:5" s="3" customFormat="1" ht="8.25" customHeight="1">
      <c r="A365" s="136"/>
      <c r="B365" s="193"/>
      <c r="C365" s="194"/>
      <c r="D365" s="194"/>
      <c r="E365" s="49"/>
    </row>
    <row r="366" spans="1:5" s="3" customFormat="1" ht="15" customHeight="1" hidden="1">
      <c r="A366" s="136"/>
      <c r="B366" s="193"/>
      <c r="C366" s="194"/>
      <c r="D366" s="194"/>
      <c r="E366" s="49"/>
    </row>
    <row r="367" spans="1:5" s="3" customFormat="1" ht="15" customHeight="1">
      <c r="A367" s="139">
        <v>2</v>
      </c>
      <c r="B367" s="193" t="s">
        <v>345</v>
      </c>
      <c r="C367" s="138">
        <v>417</v>
      </c>
      <c r="D367" s="138">
        <v>500</v>
      </c>
      <c r="E367" s="49"/>
    </row>
    <row r="368" spans="1:5" s="3" customFormat="1" ht="11.25" customHeight="1">
      <c r="A368" s="139"/>
      <c r="B368" s="193"/>
      <c r="C368" s="138"/>
      <c r="D368" s="138"/>
      <c r="E368" s="49"/>
    </row>
    <row r="369" spans="1:5" s="3" customFormat="1" ht="15" customHeight="1" hidden="1">
      <c r="A369" s="139"/>
      <c r="B369" s="193"/>
      <c r="C369" s="138"/>
      <c r="D369" s="138"/>
      <c r="E369" s="49"/>
    </row>
    <row r="370" spans="1:5" s="3" customFormat="1" ht="29.25" customHeight="1">
      <c r="A370" s="154">
        <v>3</v>
      </c>
      <c r="B370" s="195" t="s">
        <v>346</v>
      </c>
      <c r="C370" s="156">
        <v>583</v>
      </c>
      <c r="D370" s="156">
        <v>700</v>
      </c>
      <c r="E370" s="49"/>
    </row>
    <row r="371" spans="1:5" s="3" customFormat="1" ht="18.75">
      <c r="A371" s="143">
        <v>4</v>
      </c>
      <c r="B371" s="195" t="s">
        <v>347</v>
      </c>
      <c r="C371" s="196">
        <v>63</v>
      </c>
      <c r="D371" s="156">
        <v>75</v>
      </c>
      <c r="E371" s="49"/>
    </row>
    <row r="372" spans="1:5" s="3" customFormat="1" ht="21" customHeight="1">
      <c r="A372" s="143">
        <v>5</v>
      </c>
      <c r="B372" s="195" t="s">
        <v>348</v>
      </c>
      <c r="C372" s="196">
        <v>83</v>
      </c>
      <c r="D372" s="156">
        <v>100</v>
      </c>
      <c r="E372" s="49"/>
    </row>
    <row r="373" spans="1:5" s="3" customFormat="1" ht="24" customHeight="1">
      <c r="A373" s="197">
        <v>6</v>
      </c>
      <c r="B373" s="198" t="s">
        <v>349</v>
      </c>
      <c r="C373" s="199">
        <v>250</v>
      </c>
      <c r="D373" s="199">
        <v>300</v>
      </c>
      <c r="E373" s="49"/>
    </row>
    <row r="374" spans="1:5" s="3" customFormat="1" ht="37.5">
      <c r="A374" s="192">
        <v>7</v>
      </c>
      <c r="B374" s="200" t="s">
        <v>350</v>
      </c>
      <c r="C374" s="160">
        <v>1250</v>
      </c>
      <c r="D374" s="160">
        <v>1500</v>
      </c>
      <c r="E374" s="49"/>
    </row>
    <row r="375" spans="1:5" s="3" customFormat="1" ht="37.5">
      <c r="A375" s="192">
        <v>8</v>
      </c>
      <c r="B375" s="200" t="s">
        <v>351</v>
      </c>
      <c r="C375" s="160">
        <v>1979</v>
      </c>
      <c r="D375" s="160">
        <v>2375</v>
      </c>
      <c r="E375" s="49"/>
    </row>
    <row r="376" spans="1:5" s="3" customFormat="1" ht="37.5">
      <c r="A376" s="192">
        <v>9</v>
      </c>
      <c r="B376" s="200" t="s">
        <v>352</v>
      </c>
      <c r="C376" s="160">
        <v>2950</v>
      </c>
      <c r="D376" s="160">
        <v>3540</v>
      </c>
      <c r="E376" s="49"/>
    </row>
    <row r="377" spans="1:5" s="3" customFormat="1" ht="37.5">
      <c r="A377" s="192">
        <v>10</v>
      </c>
      <c r="B377" s="200" t="s">
        <v>353</v>
      </c>
      <c r="C377" s="160">
        <v>3770</v>
      </c>
      <c r="D377" s="160">
        <v>4525</v>
      </c>
      <c r="E377" s="49"/>
    </row>
    <row r="378" spans="1:5" s="3" customFormat="1" ht="24" customHeight="1">
      <c r="A378" s="201">
        <v>11</v>
      </c>
      <c r="B378" s="202" t="s">
        <v>354</v>
      </c>
      <c r="C378" s="160">
        <v>917</v>
      </c>
      <c r="D378" s="160">
        <v>1100</v>
      </c>
      <c r="E378" s="49"/>
    </row>
    <row r="379" spans="1:5" s="3" customFormat="1" ht="18.75">
      <c r="A379" s="203" t="s">
        <v>355</v>
      </c>
      <c r="B379" s="203"/>
      <c r="C379" s="203"/>
      <c r="D379" s="203"/>
      <c r="E379" s="49"/>
    </row>
    <row r="380" spans="1:5" s="3" customFormat="1" ht="37.5">
      <c r="A380" s="143" t="s">
        <v>199</v>
      </c>
      <c r="B380" s="191" t="s">
        <v>200</v>
      </c>
      <c r="C380" s="146" t="s">
        <v>91</v>
      </c>
      <c r="D380" s="147" t="s">
        <v>92</v>
      </c>
      <c r="E380" s="49"/>
    </row>
    <row r="381" spans="1:5" s="3" customFormat="1" ht="15" customHeight="1">
      <c r="A381" s="136">
        <v>1</v>
      </c>
      <c r="B381" s="137" t="s">
        <v>356</v>
      </c>
      <c r="C381" s="194">
        <v>208</v>
      </c>
      <c r="D381" s="194">
        <v>250</v>
      </c>
      <c r="E381" s="49"/>
    </row>
    <row r="382" spans="1:5" s="3" customFormat="1" ht="15" customHeight="1">
      <c r="A382" s="136"/>
      <c r="B382" s="137"/>
      <c r="C382" s="194"/>
      <c r="D382" s="194"/>
      <c r="E382" s="49"/>
    </row>
    <row r="383" spans="1:5" s="3" customFormat="1" ht="1.5" customHeight="1">
      <c r="A383" s="136"/>
      <c r="B383" s="137"/>
      <c r="C383" s="194"/>
      <c r="D383" s="194"/>
      <c r="E383" s="49"/>
    </row>
    <row r="384" spans="1:5" s="3" customFormat="1" ht="15" customHeight="1" hidden="1">
      <c r="A384" s="136"/>
      <c r="B384" s="137"/>
      <c r="C384" s="194"/>
      <c r="D384" s="194"/>
      <c r="E384" s="49"/>
    </row>
    <row r="385" spans="1:5" s="3" customFormat="1" ht="15" customHeight="1">
      <c r="A385" s="136">
        <v>2</v>
      </c>
      <c r="B385" s="137" t="s">
        <v>357</v>
      </c>
      <c r="C385" s="194">
        <v>167</v>
      </c>
      <c r="D385" s="194">
        <v>200</v>
      </c>
      <c r="E385" s="49"/>
    </row>
    <row r="386" spans="1:5" s="3" customFormat="1" ht="7.5" customHeight="1">
      <c r="A386" s="136"/>
      <c r="B386" s="137"/>
      <c r="C386" s="194"/>
      <c r="D386" s="194"/>
      <c r="E386" s="49"/>
    </row>
    <row r="387" spans="1:5" s="3" customFormat="1" ht="2.25" customHeight="1">
      <c r="A387" s="136"/>
      <c r="B387" s="137"/>
      <c r="C387" s="194"/>
      <c r="D387" s="194"/>
      <c r="E387" s="49"/>
    </row>
    <row r="388" spans="1:5" s="3" customFormat="1" ht="15" customHeight="1" hidden="1">
      <c r="A388" s="136"/>
      <c r="B388" s="137"/>
      <c r="C388" s="194"/>
      <c r="D388" s="194"/>
      <c r="E388" s="49"/>
    </row>
    <row r="389" spans="1:5" s="3" customFormat="1" ht="15" customHeight="1">
      <c r="A389" s="136">
        <v>3</v>
      </c>
      <c r="B389" s="137" t="s">
        <v>358</v>
      </c>
      <c r="C389" s="194">
        <v>167</v>
      </c>
      <c r="D389" s="194">
        <v>200</v>
      </c>
      <c r="E389" s="49"/>
    </row>
    <row r="390" spans="1:5" s="3" customFormat="1" ht="9" customHeight="1">
      <c r="A390" s="136"/>
      <c r="B390" s="137"/>
      <c r="C390" s="194"/>
      <c r="D390" s="194"/>
      <c r="E390" s="49"/>
    </row>
    <row r="391" spans="1:5" s="3" customFormat="1" ht="3.75" customHeight="1" hidden="1">
      <c r="A391" s="136"/>
      <c r="B391" s="137"/>
      <c r="C391" s="194"/>
      <c r="D391" s="194"/>
      <c r="E391" s="49"/>
    </row>
    <row r="392" spans="1:5" s="3" customFormat="1" ht="15" customHeight="1" hidden="1">
      <c r="A392" s="136"/>
      <c r="B392" s="137"/>
      <c r="C392" s="194"/>
      <c r="D392" s="194"/>
      <c r="E392" s="49"/>
    </row>
    <row r="393" spans="1:5" s="3" customFormat="1" ht="15" customHeight="1">
      <c r="A393" s="136">
        <v>4</v>
      </c>
      <c r="B393" s="137" t="s">
        <v>359</v>
      </c>
      <c r="C393" s="194">
        <v>417</v>
      </c>
      <c r="D393" s="194">
        <v>500</v>
      </c>
      <c r="E393" s="49"/>
    </row>
    <row r="394" spans="1:5" s="3" customFormat="1" ht="9.75" customHeight="1">
      <c r="A394" s="136"/>
      <c r="B394" s="137"/>
      <c r="C394" s="194"/>
      <c r="D394" s="194"/>
      <c r="E394" s="49"/>
    </row>
    <row r="395" spans="1:5" s="3" customFormat="1" ht="15" customHeight="1" hidden="1">
      <c r="A395" s="136"/>
      <c r="B395" s="137"/>
      <c r="C395" s="194"/>
      <c r="D395" s="194"/>
      <c r="E395" s="49"/>
    </row>
    <row r="396" spans="1:5" s="3" customFormat="1" ht="15" customHeight="1" hidden="1">
      <c r="A396" s="136"/>
      <c r="B396" s="137"/>
      <c r="C396" s="194"/>
      <c r="D396" s="194"/>
      <c r="E396" s="49"/>
    </row>
    <row r="397" spans="1:5" s="3" customFormat="1" ht="15" customHeight="1">
      <c r="A397" s="136">
        <v>5</v>
      </c>
      <c r="B397" s="137" t="s">
        <v>360</v>
      </c>
      <c r="C397" s="194">
        <v>417</v>
      </c>
      <c r="D397" s="194">
        <v>500</v>
      </c>
      <c r="E397" s="49"/>
    </row>
    <row r="398" spans="1:5" s="3" customFormat="1" ht="3" customHeight="1">
      <c r="A398" s="136"/>
      <c r="B398" s="137"/>
      <c r="C398" s="194"/>
      <c r="D398" s="194"/>
      <c r="E398" s="49"/>
    </row>
    <row r="399" spans="1:5" s="3" customFormat="1" ht="15" customHeight="1" hidden="1">
      <c r="A399" s="136"/>
      <c r="B399" s="137"/>
      <c r="C399" s="194"/>
      <c r="D399" s="194"/>
      <c r="E399" s="49"/>
    </row>
    <row r="400" spans="1:5" s="3" customFormat="1" ht="5.25" customHeight="1">
      <c r="A400" s="136"/>
      <c r="B400" s="137"/>
      <c r="C400" s="194"/>
      <c r="D400" s="194"/>
      <c r="E400" s="49"/>
    </row>
    <row r="401" spans="1:5" s="3" customFormat="1" ht="15" customHeight="1">
      <c r="A401" s="136">
        <v>6</v>
      </c>
      <c r="B401" s="137" t="s">
        <v>361</v>
      </c>
      <c r="C401" s="194">
        <v>208</v>
      </c>
      <c r="D401" s="194">
        <v>250</v>
      </c>
      <c r="E401" s="49"/>
    </row>
    <row r="402" spans="1:5" s="3" customFormat="1" ht="14.25" customHeight="1">
      <c r="A402" s="136"/>
      <c r="B402" s="137"/>
      <c r="C402" s="194"/>
      <c r="D402" s="194"/>
      <c r="E402" s="49"/>
    </row>
    <row r="403" spans="1:5" s="3" customFormat="1" ht="15" customHeight="1" hidden="1">
      <c r="A403" s="136"/>
      <c r="B403" s="137"/>
      <c r="C403" s="194"/>
      <c r="D403" s="194"/>
      <c r="E403" s="49"/>
    </row>
    <row r="404" spans="1:5" s="3" customFormat="1" ht="15" customHeight="1" hidden="1">
      <c r="A404" s="136"/>
      <c r="B404" s="137"/>
      <c r="C404" s="194"/>
      <c r="D404" s="194"/>
      <c r="E404" s="49"/>
    </row>
    <row r="405" spans="1:5" s="3" customFormat="1" ht="21.75" customHeight="1">
      <c r="A405" s="136">
        <v>7</v>
      </c>
      <c r="B405" s="137" t="s">
        <v>362</v>
      </c>
      <c r="C405" s="138">
        <v>167</v>
      </c>
      <c r="D405" s="138">
        <v>200</v>
      </c>
      <c r="E405" s="49"/>
    </row>
    <row r="406" spans="1:5" s="3" customFormat="1" ht="15" customHeight="1" hidden="1">
      <c r="A406" s="136"/>
      <c r="B406" s="137"/>
      <c r="C406" s="138"/>
      <c r="D406" s="138"/>
      <c r="E406" s="49"/>
    </row>
    <row r="407" spans="1:5" s="3" customFormat="1" ht="15" customHeight="1" hidden="1">
      <c r="A407" s="136"/>
      <c r="B407" s="137"/>
      <c r="C407" s="138"/>
      <c r="D407" s="138"/>
      <c r="E407" s="49"/>
    </row>
    <row r="408" spans="1:5" s="3" customFormat="1" ht="15" customHeight="1" hidden="1">
      <c r="A408" s="136"/>
      <c r="B408" s="137"/>
      <c r="C408" s="138"/>
      <c r="D408" s="138"/>
      <c r="E408" s="49"/>
    </row>
    <row r="409" spans="1:5" s="3" customFormat="1" ht="15" customHeight="1">
      <c r="A409" s="136">
        <v>8</v>
      </c>
      <c r="B409" s="137" t="s">
        <v>363</v>
      </c>
      <c r="C409" s="194">
        <v>167</v>
      </c>
      <c r="D409" s="194">
        <v>200</v>
      </c>
      <c r="E409" s="49"/>
    </row>
    <row r="410" spans="1:5" s="3" customFormat="1" ht="10.5" customHeight="1">
      <c r="A410" s="136"/>
      <c r="B410" s="137"/>
      <c r="C410" s="194"/>
      <c r="D410" s="194"/>
      <c r="E410" s="49"/>
    </row>
    <row r="411" spans="1:5" s="3" customFormat="1" ht="15" customHeight="1" hidden="1">
      <c r="A411" s="136"/>
      <c r="B411" s="137"/>
      <c r="C411" s="194"/>
      <c r="D411" s="194"/>
      <c r="E411" s="49"/>
    </row>
    <row r="412" spans="1:5" s="3" customFormat="1" ht="15" customHeight="1" hidden="1">
      <c r="A412" s="136"/>
      <c r="B412" s="137"/>
      <c r="C412" s="194"/>
      <c r="D412" s="194"/>
      <c r="E412" s="49"/>
    </row>
    <row r="413" spans="1:5" s="3" customFormat="1" ht="15" customHeight="1">
      <c r="A413" s="139">
        <v>9</v>
      </c>
      <c r="B413" s="137" t="s">
        <v>364</v>
      </c>
      <c r="C413" s="138">
        <v>167</v>
      </c>
      <c r="D413" s="138">
        <v>200</v>
      </c>
      <c r="E413" s="49"/>
    </row>
    <row r="414" spans="1:5" s="3" customFormat="1" ht="6.75" customHeight="1">
      <c r="A414" s="139"/>
      <c r="B414" s="137"/>
      <c r="C414" s="138"/>
      <c r="D414" s="138"/>
      <c r="E414" s="49"/>
    </row>
    <row r="415" spans="1:5" s="3" customFormat="1" ht="3" customHeight="1" hidden="1">
      <c r="A415" s="139"/>
      <c r="B415" s="137"/>
      <c r="C415" s="138"/>
      <c r="D415" s="138"/>
      <c r="E415" s="49"/>
    </row>
    <row r="416" spans="1:5" s="3" customFormat="1" ht="6" customHeight="1" hidden="1">
      <c r="A416" s="139"/>
      <c r="B416" s="137"/>
      <c r="C416" s="138"/>
      <c r="D416" s="138"/>
      <c r="E416" s="49"/>
    </row>
    <row r="417" spans="1:5" s="3" customFormat="1" ht="15" customHeight="1">
      <c r="A417" s="139">
        <v>10</v>
      </c>
      <c r="B417" s="137" t="s">
        <v>365</v>
      </c>
      <c r="C417" s="138">
        <v>133</v>
      </c>
      <c r="D417" s="138">
        <v>160</v>
      </c>
      <c r="E417" s="49"/>
    </row>
    <row r="418" spans="1:5" s="3" customFormat="1" ht="7.5" customHeight="1">
      <c r="A418" s="139"/>
      <c r="B418" s="137"/>
      <c r="C418" s="138"/>
      <c r="D418" s="138"/>
      <c r="E418" s="49"/>
    </row>
    <row r="419" spans="1:5" s="3" customFormat="1" ht="3.75" customHeight="1" hidden="1">
      <c r="A419" s="139"/>
      <c r="B419" s="137"/>
      <c r="C419" s="138"/>
      <c r="D419" s="138"/>
      <c r="E419" s="49"/>
    </row>
    <row r="420" spans="1:5" s="3" customFormat="1" ht="15" customHeight="1" hidden="1">
      <c r="A420" s="139"/>
      <c r="B420" s="137"/>
      <c r="C420" s="138"/>
      <c r="D420" s="138"/>
      <c r="E420" s="49"/>
    </row>
    <row r="421" spans="1:5" s="3" customFormat="1" ht="15" customHeight="1">
      <c r="A421" s="139">
        <v>11</v>
      </c>
      <c r="B421" s="137" t="s">
        <v>366</v>
      </c>
      <c r="C421" s="138">
        <v>167</v>
      </c>
      <c r="D421" s="138">
        <v>200</v>
      </c>
      <c r="E421" s="49"/>
    </row>
    <row r="422" spans="1:5" s="3" customFormat="1" ht="3" customHeight="1">
      <c r="A422" s="139"/>
      <c r="B422" s="137"/>
      <c r="C422" s="138"/>
      <c r="D422" s="138"/>
      <c r="E422" s="49"/>
    </row>
    <row r="423" spans="1:5" s="3" customFormat="1" ht="1.5" customHeight="1" hidden="1">
      <c r="A423" s="139"/>
      <c r="B423" s="137"/>
      <c r="C423" s="138"/>
      <c r="D423" s="138"/>
      <c r="E423" s="49"/>
    </row>
    <row r="424" spans="1:5" s="3" customFormat="1" ht="15" customHeight="1" hidden="1">
      <c r="A424" s="139"/>
      <c r="B424" s="137"/>
      <c r="C424" s="138"/>
      <c r="D424" s="138"/>
      <c r="E424" s="49"/>
    </row>
    <row r="425" spans="1:5" s="3" customFormat="1" ht="21" customHeight="1">
      <c r="A425" s="154">
        <v>12</v>
      </c>
      <c r="B425" s="155" t="s">
        <v>367</v>
      </c>
      <c r="C425" s="156">
        <v>167</v>
      </c>
      <c r="D425" s="156">
        <v>200</v>
      </c>
      <c r="E425" s="49"/>
    </row>
    <row r="426" spans="1:5" s="3" customFormat="1" ht="15" customHeight="1">
      <c r="A426" s="139">
        <v>13</v>
      </c>
      <c r="B426" s="137" t="s">
        <v>368</v>
      </c>
      <c r="C426" s="138">
        <v>208</v>
      </c>
      <c r="D426" s="138">
        <v>250</v>
      </c>
      <c r="E426" s="49"/>
    </row>
    <row r="427" spans="1:5" s="3" customFormat="1" ht="9.75" customHeight="1">
      <c r="A427" s="139"/>
      <c r="B427" s="137"/>
      <c r="C427" s="138"/>
      <c r="D427" s="138"/>
      <c r="E427" s="49"/>
    </row>
    <row r="428" spans="1:5" s="3" customFormat="1" ht="15" customHeight="1" hidden="1">
      <c r="A428" s="139"/>
      <c r="B428" s="137"/>
      <c r="C428" s="138"/>
      <c r="D428" s="138"/>
      <c r="E428" s="49"/>
    </row>
    <row r="429" spans="1:5" s="3" customFormat="1" ht="15" customHeight="1" hidden="1">
      <c r="A429" s="139"/>
      <c r="B429" s="137"/>
      <c r="C429" s="138"/>
      <c r="D429" s="138"/>
      <c r="E429" s="49"/>
    </row>
    <row r="430" spans="1:5" s="3" customFormat="1" ht="15" customHeight="1">
      <c r="A430" s="139">
        <v>14</v>
      </c>
      <c r="B430" s="137" t="s">
        <v>369</v>
      </c>
      <c r="C430" s="138">
        <v>250</v>
      </c>
      <c r="D430" s="138">
        <v>300</v>
      </c>
      <c r="E430" s="49"/>
    </row>
    <row r="431" spans="1:5" s="3" customFormat="1" ht="9" customHeight="1">
      <c r="A431" s="139"/>
      <c r="B431" s="137"/>
      <c r="C431" s="138"/>
      <c r="D431" s="138"/>
      <c r="E431" s="49"/>
    </row>
    <row r="432" spans="1:5" s="3" customFormat="1" ht="15" customHeight="1" hidden="1">
      <c r="A432" s="139"/>
      <c r="B432" s="137"/>
      <c r="C432" s="138"/>
      <c r="D432" s="138"/>
      <c r="E432" s="49"/>
    </row>
    <row r="433" spans="1:5" s="3" customFormat="1" ht="15" customHeight="1" hidden="1">
      <c r="A433" s="139"/>
      <c r="B433" s="137"/>
      <c r="C433" s="138"/>
      <c r="D433" s="138"/>
      <c r="E433" s="49"/>
    </row>
    <row r="434" spans="1:5" s="3" customFormat="1" ht="15" customHeight="1">
      <c r="A434" s="139">
        <v>15</v>
      </c>
      <c r="B434" s="137" t="s">
        <v>370</v>
      </c>
      <c r="C434" s="138">
        <v>250</v>
      </c>
      <c r="D434" s="138">
        <v>300</v>
      </c>
      <c r="E434" s="49"/>
    </row>
    <row r="435" spans="1:5" s="3" customFormat="1" ht="10.5" customHeight="1">
      <c r="A435" s="139"/>
      <c r="B435" s="137"/>
      <c r="C435" s="138"/>
      <c r="D435" s="138"/>
      <c r="E435" s="49"/>
    </row>
    <row r="436" spans="1:5" s="3" customFormat="1" ht="15" customHeight="1" hidden="1">
      <c r="A436" s="139"/>
      <c r="B436" s="137"/>
      <c r="C436" s="138"/>
      <c r="D436" s="138"/>
      <c r="E436" s="49"/>
    </row>
    <row r="437" spans="1:5" s="3" customFormat="1" ht="15" customHeight="1" hidden="1">
      <c r="A437" s="139"/>
      <c r="B437" s="137"/>
      <c r="C437" s="138"/>
      <c r="D437" s="138"/>
      <c r="E437" s="49"/>
    </row>
    <row r="438" spans="1:5" s="3" customFormat="1" ht="15" customHeight="1">
      <c r="A438" s="139">
        <v>16</v>
      </c>
      <c r="B438" s="137" t="s">
        <v>371</v>
      </c>
      <c r="C438" s="138">
        <v>167</v>
      </c>
      <c r="D438" s="138">
        <v>200</v>
      </c>
      <c r="E438" s="49"/>
    </row>
    <row r="439" spans="1:5" s="3" customFormat="1" ht="9.75" customHeight="1">
      <c r="A439" s="139"/>
      <c r="B439" s="137"/>
      <c r="C439" s="138"/>
      <c r="D439" s="138"/>
      <c r="E439" s="49"/>
    </row>
    <row r="440" spans="1:5" s="3" customFormat="1" ht="15" customHeight="1" hidden="1">
      <c r="A440" s="139"/>
      <c r="B440" s="137"/>
      <c r="C440" s="138"/>
      <c r="D440" s="138"/>
      <c r="E440" s="49"/>
    </row>
    <row r="441" spans="1:5" s="3" customFormat="1" ht="15" customHeight="1" hidden="1">
      <c r="A441" s="139"/>
      <c r="B441" s="137"/>
      <c r="C441" s="138"/>
      <c r="D441" s="138"/>
      <c r="E441" s="49"/>
    </row>
    <row r="442" spans="1:5" s="3" customFormat="1" ht="15" customHeight="1">
      <c r="A442" s="139">
        <v>17</v>
      </c>
      <c r="B442" s="137" t="s">
        <v>372</v>
      </c>
      <c r="C442" s="138">
        <v>167</v>
      </c>
      <c r="D442" s="138">
        <v>200</v>
      </c>
      <c r="E442" s="49"/>
    </row>
    <row r="443" spans="1:5" s="3" customFormat="1" ht="3" customHeight="1">
      <c r="A443" s="139"/>
      <c r="B443" s="137"/>
      <c r="C443" s="138"/>
      <c r="D443" s="138"/>
      <c r="E443" s="49"/>
    </row>
    <row r="444" spans="1:5" s="3" customFormat="1" ht="3" customHeight="1" hidden="1">
      <c r="A444" s="139"/>
      <c r="B444" s="137"/>
      <c r="C444" s="138"/>
      <c r="D444" s="138"/>
      <c r="E444" s="49"/>
    </row>
    <row r="445" spans="1:5" s="3" customFormat="1" ht="15" customHeight="1" hidden="1">
      <c r="A445" s="139"/>
      <c r="B445" s="137"/>
      <c r="C445" s="138"/>
      <c r="D445" s="138"/>
      <c r="E445" s="49"/>
    </row>
    <row r="446" spans="1:5" s="3" customFormat="1" ht="15" customHeight="1">
      <c r="A446" s="139">
        <v>18</v>
      </c>
      <c r="B446" s="140" t="s">
        <v>373</v>
      </c>
      <c r="C446" s="138">
        <v>417</v>
      </c>
      <c r="D446" s="138">
        <v>500</v>
      </c>
      <c r="E446" s="49"/>
    </row>
    <row r="447" spans="1:5" s="3" customFormat="1" ht="10.5" customHeight="1">
      <c r="A447" s="139"/>
      <c r="B447" s="140"/>
      <c r="C447" s="138"/>
      <c r="D447" s="138"/>
      <c r="E447" s="49"/>
    </row>
    <row r="448" spans="1:5" s="3" customFormat="1" ht="15" customHeight="1" hidden="1">
      <c r="A448" s="139"/>
      <c r="B448" s="140"/>
      <c r="C448" s="138"/>
      <c r="D448" s="138"/>
      <c r="E448" s="49"/>
    </row>
    <row r="449" spans="1:5" s="3" customFormat="1" ht="15" customHeight="1" hidden="1">
      <c r="A449" s="139"/>
      <c r="B449" s="140"/>
      <c r="C449" s="138"/>
      <c r="D449" s="138"/>
      <c r="E449" s="49"/>
    </row>
    <row r="450" spans="1:7" s="3" customFormat="1" ht="15" customHeight="1">
      <c r="A450" s="139">
        <v>19</v>
      </c>
      <c r="B450" s="137" t="s">
        <v>374</v>
      </c>
      <c r="C450" s="138">
        <v>200</v>
      </c>
      <c r="D450" s="138">
        <v>240</v>
      </c>
      <c r="E450" s="169"/>
      <c r="F450" s="170"/>
      <c r="G450" s="170"/>
    </row>
    <row r="451" spans="1:5" s="3" customFormat="1" ht="15" customHeight="1">
      <c r="A451" s="139"/>
      <c r="B451" s="137"/>
      <c r="C451" s="138"/>
      <c r="D451" s="138"/>
      <c r="E451" s="49"/>
    </row>
    <row r="452" spans="1:5" s="3" customFormat="1" ht="1.5" customHeight="1">
      <c r="A452" s="139"/>
      <c r="B452" s="137"/>
      <c r="C452" s="138"/>
      <c r="D452" s="138"/>
      <c r="E452" s="49"/>
    </row>
    <row r="453" spans="1:5" s="3" customFormat="1" ht="15" customHeight="1" hidden="1">
      <c r="A453" s="139"/>
      <c r="B453" s="137"/>
      <c r="C453" s="138"/>
      <c r="D453" s="138"/>
      <c r="E453" s="49"/>
    </row>
    <row r="454" spans="1:5" s="3" customFormat="1" ht="15" customHeight="1">
      <c r="A454" s="139">
        <v>20</v>
      </c>
      <c r="B454" s="137" t="s">
        <v>375</v>
      </c>
      <c r="C454" s="138">
        <v>217</v>
      </c>
      <c r="D454" s="138">
        <v>260</v>
      </c>
      <c r="E454" s="49"/>
    </row>
    <row r="455" spans="1:5" s="3" customFormat="1" ht="10.5" customHeight="1">
      <c r="A455" s="139"/>
      <c r="B455" s="137"/>
      <c r="C455" s="138"/>
      <c r="D455" s="138"/>
      <c r="E455" s="49"/>
    </row>
    <row r="456" spans="1:5" s="3" customFormat="1" ht="15" customHeight="1" hidden="1">
      <c r="A456" s="139"/>
      <c r="B456" s="137"/>
      <c r="C456" s="138"/>
      <c r="D456" s="138"/>
      <c r="E456" s="49"/>
    </row>
    <row r="457" spans="1:5" s="3" customFormat="1" ht="15" customHeight="1" hidden="1">
      <c r="A457" s="139"/>
      <c r="B457" s="137"/>
      <c r="C457" s="138"/>
      <c r="D457" s="138"/>
      <c r="E457" s="49"/>
    </row>
    <row r="458" spans="1:5" s="3" customFormat="1" ht="15" customHeight="1">
      <c r="A458" s="139">
        <v>21</v>
      </c>
      <c r="B458" s="137" t="s">
        <v>376</v>
      </c>
      <c r="C458" s="138">
        <v>142</v>
      </c>
      <c r="D458" s="138">
        <v>170</v>
      </c>
      <c r="E458" s="49"/>
    </row>
    <row r="459" spans="1:5" s="3" customFormat="1" ht="8.25" customHeight="1">
      <c r="A459" s="139"/>
      <c r="B459" s="137"/>
      <c r="C459" s="138"/>
      <c r="D459" s="138"/>
      <c r="E459" s="49"/>
    </row>
    <row r="460" spans="1:5" s="3" customFormat="1" ht="7.5" customHeight="1" hidden="1">
      <c r="A460" s="139"/>
      <c r="B460" s="137"/>
      <c r="C460" s="138"/>
      <c r="D460" s="138"/>
      <c r="E460" s="49"/>
    </row>
    <row r="461" spans="1:5" s="3" customFormat="1" ht="15" customHeight="1" hidden="1">
      <c r="A461" s="139"/>
      <c r="B461" s="137"/>
      <c r="C461" s="138"/>
      <c r="D461" s="138"/>
      <c r="E461" s="49"/>
    </row>
    <row r="462" spans="1:5" s="3" customFormat="1" ht="15" customHeight="1">
      <c r="A462" s="139">
        <v>22</v>
      </c>
      <c r="B462" s="140" t="s">
        <v>377</v>
      </c>
      <c r="C462" s="138">
        <v>142</v>
      </c>
      <c r="D462" s="138">
        <v>170</v>
      </c>
      <c r="E462" s="49"/>
    </row>
    <row r="463" spans="1:5" s="3" customFormat="1" ht="12" customHeight="1">
      <c r="A463" s="139"/>
      <c r="B463" s="140"/>
      <c r="C463" s="138"/>
      <c r="D463" s="138"/>
      <c r="E463" s="49"/>
    </row>
    <row r="464" spans="1:5" s="3" customFormat="1" ht="15" customHeight="1" hidden="1">
      <c r="A464" s="139"/>
      <c r="B464" s="140"/>
      <c r="C464" s="138"/>
      <c r="D464" s="138"/>
      <c r="E464" s="49"/>
    </row>
    <row r="465" spans="1:5" s="3" customFormat="1" ht="15" customHeight="1" hidden="1">
      <c r="A465" s="139"/>
      <c r="B465" s="140"/>
      <c r="C465" s="138"/>
      <c r="D465" s="138"/>
      <c r="E465" s="49"/>
    </row>
    <row r="466" spans="1:5" s="3" customFormat="1" ht="15" customHeight="1">
      <c r="A466" s="139">
        <v>23</v>
      </c>
      <c r="B466" s="137" t="s">
        <v>378</v>
      </c>
      <c r="C466" s="138">
        <v>150</v>
      </c>
      <c r="D466" s="138">
        <v>180</v>
      </c>
      <c r="E466" s="49"/>
    </row>
    <row r="467" spans="1:5" s="3" customFormat="1" ht="6.75" customHeight="1">
      <c r="A467" s="139"/>
      <c r="B467" s="137"/>
      <c r="C467" s="138"/>
      <c r="D467" s="138"/>
      <c r="E467" s="49"/>
    </row>
    <row r="468" spans="1:5" s="3" customFormat="1" ht="15" customHeight="1" hidden="1">
      <c r="A468" s="139"/>
      <c r="B468" s="137"/>
      <c r="C468" s="138"/>
      <c r="D468" s="138"/>
      <c r="E468" s="49"/>
    </row>
    <row r="469" spans="1:5" s="3" customFormat="1" ht="15" customHeight="1" hidden="1">
      <c r="A469" s="139"/>
      <c r="B469" s="137"/>
      <c r="C469" s="138"/>
      <c r="D469" s="138"/>
      <c r="E469" s="49"/>
    </row>
    <row r="470" spans="1:5" s="3" customFormat="1" ht="15" customHeight="1" hidden="1">
      <c r="A470" s="139"/>
      <c r="B470" s="137"/>
      <c r="C470" s="138"/>
      <c r="D470" s="138"/>
      <c r="E470" s="49"/>
    </row>
    <row r="471" spans="1:5" s="3" customFormat="1" ht="15" customHeight="1" hidden="1">
      <c r="A471" s="139"/>
      <c r="B471" s="137"/>
      <c r="C471" s="138"/>
      <c r="D471" s="138"/>
      <c r="E471" s="49"/>
    </row>
    <row r="472" spans="1:5" s="3" customFormat="1" ht="15" customHeight="1">
      <c r="A472" s="139">
        <v>24</v>
      </c>
      <c r="B472" s="137" t="s">
        <v>379</v>
      </c>
      <c r="C472" s="138">
        <v>208</v>
      </c>
      <c r="D472" s="138">
        <v>250</v>
      </c>
      <c r="E472" s="49"/>
    </row>
    <row r="473" spans="1:5" s="3" customFormat="1" ht="2.25" customHeight="1">
      <c r="A473" s="139"/>
      <c r="B473" s="137"/>
      <c r="C473" s="138"/>
      <c r="D473" s="138"/>
      <c r="E473" s="49"/>
    </row>
    <row r="474" spans="1:5" s="3" customFormat="1" ht="15" customHeight="1" hidden="1">
      <c r="A474" s="139"/>
      <c r="B474" s="137"/>
      <c r="C474" s="138"/>
      <c r="D474" s="138"/>
      <c r="E474" s="49"/>
    </row>
    <row r="475" spans="1:5" s="3" customFormat="1" ht="7.5" customHeight="1" hidden="1">
      <c r="A475" s="139"/>
      <c r="B475" s="137"/>
      <c r="C475" s="138"/>
      <c r="D475" s="138"/>
      <c r="E475" s="49"/>
    </row>
    <row r="476" spans="1:5" s="3" customFormat="1" ht="15" customHeight="1">
      <c r="A476" s="139">
        <v>25</v>
      </c>
      <c r="B476" s="189" t="s">
        <v>380</v>
      </c>
      <c r="C476" s="138">
        <v>208</v>
      </c>
      <c r="D476" s="138">
        <v>250</v>
      </c>
      <c r="E476" s="49"/>
    </row>
    <row r="477" spans="1:5" s="3" customFormat="1" ht="12.75" customHeight="1">
      <c r="A477" s="139"/>
      <c r="B477" s="189"/>
      <c r="C477" s="138"/>
      <c r="D477" s="138"/>
      <c r="E477" s="49"/>
    </row>
    <row r="478" spans="1:5" s="3" customFormat="1" ht="15" customHeight="1" hidden="1">
      <c r="A478" s="139"/>
      <c r="B478" s="189"/>
      <c r="C478" s="138"/>
      <c r="D478" s="138"/>
      <c r="E478" s="49"/>
    </row>
    <row r="479" spans="1:5" s="3" customFormat="1" ht="15" customHeight="1" hidden="1">
      <c r="A479" s="139"/>
      <c r="B479" s="189"/>
      <c r="C479" s="138"/>
      <c r="D479" s="138"/>
      <c r="E479" s="49"/>
    </row>
    <row r="480" spans="1:5" s="3" customFormat="1" ht="24" customHeight="1">
      <c r="A480" s="204">
        <v>26</v>
      </c>
      <c r="B480" s="205" t="s">
        <v>381</v>
      </c>
      <c r="C480" s="156">
        <v>208</v>
      </c>
      <c r="D480" s="156">
        <v>250</v>
      </c>
      <c r="E480" s="49"/>
    </row>
    <row r="481" spans="1:5" s="3" customFormat="1" ht="24" customHeight="1">
      <c r="A481" s="204">
        <v>27</v>
      </c>
      <c r="B481" s="205" t="s">
        <v>382</v>
      </c>
      <c r="C481" s="156">
        <v>200</v>
      </c>
      <c r="D481" s="156">
        <v>240</v>
      </c>
      <c r="E481" s="49"/>
    </row>
    <row r="482" spans="1:5" s="3" customFormat="1" ht="24" customHeight="1">
      <c r="A482" s="204">
        <v>28</v>
      </c>
      <c r="B482" s="205" t="s">
        <v>383</v>
      </c>
      <c r="C482" s="156">
        <v>308</v>
      </c>
      <c r="D482" s="156">
        <v>370</v>
      </c>
      <c r="E482" s="49"/>
    </row>
    <row r="483" spans="1:5" s="3" customFormat="1" ht="39.75" customHeight="1">
      <c r="A483" s="204">
        <v>29</v>
      </c>
      <c r="B483" s="205" t="s">
        <v>384</v>
      </c>
      <c r="C483" s="156">
        <v>250</v>
      </c>
      <c r="D483" s="156">
        <v>300</v>
      </c>
      <c r="E483" s="49"/>
    </row>
    <row r="484" spans="1:5" s="3" customFormat="1" ht="39.75" customHeight="1">
      <c r="A484" s="204">
        <v>30</v>
      </c>
      <c r="B484" s="205" t="s">
        <v>385</v>
      </c>
      <c r="C484" s="156">
        <v>250</v>
      </c>
      <c r="D484" s="156">
        <v>300</v>
      </c>
      <c r="E484" s="49"/>
    </row>
    <row r="485" spans="1:5" s="3" customFormat="1" ht="25.5" customHeight="1">
      <c r="A485" s="204">
        <v>31</v>
      </c>
      <c r="B485" s="205" t="s">
        <v>386</v>
      </c>
      <c r="C485" s="156">
        <v>250</v>
      </c>
      <c r="D485" s="156">
        <v>300</v>
      </c>
      <c r="E485" s="49"/>
    </row>
    <row r="486" spans="1:5" s="3" customFormat="1" ht="18.75">
      <c r="A486" s="204">
        <v>32</v>
      </c>
      <c r="B486" s="205" t="s">
        <v>387</v>
      </c>
      <c r="C486" s="156">
        <v>42</v>
      </c>
      <c r="D486" s="156">
        <v>50</v>
      </c>
      <c r="E486" s="49"/>
    </row>
    <row r="487" spans="1:5" s="3" customFormat="1" ht="18.75">
      <c r="A487" s="192">
        <v>33</v>
      </c>
      <c r="B487" s="178" t="s">
        <v>388</v>
      </c>
      <c r="C487" s="160">
        <v>50</v>
      </c>
      <c r="D487" s="160">
        <v>60</v>
      </c>
      <c r="E487" s="49"/>
    </row>
    <row r="488" spans="1:5" s="3" customFormat="1" ht="18.75">
      <c r="A488" s="192">
        <v>34</v>
      </c>
      <c r="B488" s="178" t="s">
        <v>389</v>
      </c>
      <c r="C488" s="160">
        <v>58</v>
      </c>
      <c r="D488" s="160">
        <v>70</v>
      </c>
      <c r="E488" s="49"/>
    </row>
    <row r="489" spans="1:5" s="3" customFormat="1" ht="27" customHeight="1">
      <c r="A489" s="142" t="s">
        <v>390</v>
      </c>
      <c r="B489" s="142"/>
      <c r="C489" s="142"/>
      <c r="D489" s="142"/>
      <c r="E489" s="49"/>
    </row>
    <row r="490" spans="1:5" s="3" customFormat="1" ht="37.5">
      <c r="A490" s="143" t="s">
        <v>199</v>
      </c>
      <c r="B490" s="144" t="s">
        <v>200</v>
      </c>
      <c r="C490" s="146" t="s">
        <v>91</v>
      </c>
      <c r="D490" s="147" t="s">
        <v>92</v>
      </c>
      <c r="E490" s="49"/>
    </row>
    <row r="491" spans="1:5" s="3" customFormat="1" ht="18.75">
      <c r="A491" s="206">
        <v>1</v>
      </c>
      <c r="B491" s="155" t="s">
        <v>391</v>
      </c>
      <c r="C491" s="147">
        <v>88</v>
      </c>
      <c r="D491" s="147">
        <v>105</v>
      </c>
      <c r="E491" s="49"/>
    </row>
    <row r="492" spans="1:5" s="3" customFormat="1" ht="18.75">
      <c r="A492" s="206">
        <v>2</v>
      </c>
      <c r="B492" s="155" t="s">
        <v>392</v>
      </c>
      <c r="C492" s="147">
        <v>67</v>
      </c>
      <c r="D492" s="147">
        <v>80</v>
      </c>
      <c r="E492" s="49"/>
    </row>
    <row r="493" spans="1:5" s="3" customFormat="1" ht="18.75">
      <c r="A493" s="206">
        <v>3</v>
      </c>
      <c r="B493" s="155" t="s">
        <v>393</v>
      </c>
      <c r="C493" s="147">
        <v>54</v>
      </c>
      <c r="D493" s="147">
        <v>65</v>
      </c>
      <c r="E493" s="49"/>
    </row>
    <row r="494" spans="1:5" s="3" customFormat="1" ht="18.75">
      <c r="A494" s="206">
        <v>4</v>
      </c>
      <c r="B494" s="155" t="s">
        <v>394</v>
      </c>
      <c r="C494" s="147">
        <v>46</v>
      </c>
      <c r="D494" s="147">
        <v>55</v>
      </c>
      <c r="E494" s="49"/>
    </row>
    <row r="495" spans="1:5" s="3" customFormat="1" ht="18.75">
      <c r="A495" s="206">
        <v>5</v>
      </c>
      <c r="B495" s="155" t="s">
        <v>395</v>
      </c>
      <c r="C495" s="147">
        <v>46</v>
      </c>
      <c r="D495" s="147">
        <v>55</v>
      </c>
      <c r="E495" s="49"/>
    </row>
    <row r="496" spans="1:5" s="3" customFormat="1" ht="18.75">
      <c r="A496" s="206">
        <v>6</v>
      </c>
      <c r="B496" s="155" t="s">
        <v>396</v>
      </c>
      <c r="C496" s="147">
        <v>46</v>
      </c>
      <c r="D496" s="147">
        <v>55</v>
      </c>
      <c r="E496" s="49"/>
    </row>
    <row r="497" spans="1:5" s="3" customFormat="1" ht="18.75">
      <c r="A497" s="206">
        <v>7</v>
      </c>
      <c r="B497" s="155" t="s">
        <v>397</v>
      </c>
      <c r="C497" s="147">
        <v>54</v>
      </c>
      <c r="D497" s="147">
        <v>65</v>
      </c>
      <c r="E497" s="49"/>
    </row>
    <row r="498" spans="1:5" s="3" customFormat="1" ht="18.75">
      <c r="A498" s="206">
        <v>8</v>
      </c>
      <c r="B498" s="155" t="s">
        <v>398</v>
      </c>
      <c r="C498" s="147">
        <v>46</v>
      </c>
      <c r="D498" s="147">
        <v>55</v>
      </c>
      <c r="E498" s="49"/>
    </row>
    <row r="499" spans="1:5" s="3" customFormat="1" ht="18.75">
      <c r="A499" s="206">
        <v>9</v>
      </c>
      <c r="B499" s="155" t="s">
        <v>399</v>
      </c>
      <c r="C499" s="147">
        <v>54</v>
      </c>
      <c r="D499" s="147">
        <v>65</v>
      </c>
      <c r="E499" s="49"/>
    </row>
    <row r="500" spans="1:5" s="3" customFormat="1" ht="18.75">
      <c r="A500" s="206">
        <v>10</v>
      </c>
      <c r="B500" s="155" t="s">
        <v>400</v>
      </c>
      <c r="C500" s="147">
        <v>42</v>
      </c>
      <c r="D500" s="147">
        <v>50</v>
      </c>
      <c r="E500" s="49"/>
    </row>
    <row r="501" spans="1:5" s="3" customFormat="1" ht="18.75">
      <c r="A501" s="206">
        <v>11</v>
      </c>
      <c r="B501" s="155" t="s">
        <v>401</v>
      </c>
      <c r="C501" s="147">
        <v>33</v>
      </c>
      <c r="D501" s="147">
        <v>40</v>
      </c>
      <c r="E501" s="49"/>
    </row>
    <row r="502" spans="1:5" s="3" customFormat="1" ht="18.75">
      <c r="A502" s="206">
        <v>12</v>
      </c>
      <c r="B502" s="155" t="s">
        <v>402</v>
      </c>
      <c r="C502" s="147">
        <v>67</v>
      </c>
      <c r="D502" s="147">
        <v>80</v>
      </c>
      <c r="E502" s="49"/>
    </row>
    <row r="503" spans="1:5" s="3" customFormat="1" ht="18.75">
      <c r="A503" s="206">
        <v>13</v>
      </c>
      <c r="B503" s="155" t="s">
        <v>403</v>
      </c>
      <c r="C503" s="147">
        <v>83</v>
      </c>
      <c r="D503" s="147">
        <v>100</v>
      </c>
      <c r="E503" s="49"/>
    </row>
    <row r="504" spans="1:5" s="3" customFormat="1" ht="18.75">
      <c r="A504" s="206">
        <v>14</v>
      </c>
      <c r="B504" s="155" t="s">
        <v>404</v>
      </c>
      <c r="C504" s="147">
        <v>46</v>
      </c>
      <c r="D504" s="147">
        <v>55</v>
      </c>
      <c r="E504" s="49"/>
    </row>
    <row r="505" spans="1:5" s="3" customFormat="1" ht="18.75">
      <c r="A505" s="206">
        <v>15</v>
      </c>
      <c r="B505" s="155" t="s">
        <v>405</v>
      </c>
      <c r="C505" s="147">
        <v>96</v>
      </c>
      <c r="D505" s="147">
        <v>115</v>
      </c>
      <c r="E505" s="49"/>
    </row>
    <row r="506" spans="1:5" s="3" customFormat="1" ht="18.75">
      <c r="A506" s="206">
        <v>16</v>
      </c>
      <c r="B506" s="155" t="s">
        <v>406</v>
      </c>
      <c r="C506" s="147">
        <v>129</v>
      </c>
      <c r="D506" s="147">
        <v>155</v>
      </c>
      <c r="E506" s="49"/>
    </row>
    <row r="507" spans="1:5" s="3" customFormat="1" ht="18.75">
      <c r="A507" s="206">
        <v>17</v>
      </c>
      <c r="B507" s="155" t="s">
        <v>407</v>
      </c>
      <c r="C507" s="147">
        <v>96</v>
      </c>
      <c r="D507" s="147">
        <v>115</v>
      </c>
      <c r="E507" s="49"/>
    </row>
    <row r="508" spans="1:5" s="3" customFormat="1" ht="18.75">
      <c r="A508" s="206">
        <v>18</v>
      </c>
      <c r="B508" s="155" t="s">
        <v>408</v>
      </c>
      <c r="C508" s="147">
        <v>96</v>
      </c>
      <c r="D508" s="147">
        <v>115</v>
      </c>
      <c r="E508" s="49"/>
    </row>
    <row r="509" spans="1:5" s="3" customFormat="1" ht="18.75">
      <c r="A509" s="206">
        <v>19</v>
      </c>
      <c r="B509" s="155" t="s">
        <v>409</v>
      </c>
      <c r="C509" s="147">
        <v>83</v>
      </c>
      <c r="D509" s="147">
        <v>100</v>
      </c>
      <c r="E509" s="49"/>
    </row>
    <row r="510" spans="1:5" s="3" customFormat="1" ht="18.75">
      <c r="A510" s="206">
        <v>20</v>
      </c>
      <c r="B510" s="155" t="s">
        <v>410</v>
      </c>
      <c r="C510" s="147">
        <f>(D510/120)*100</f>
        <v>125</v>
      </c>
      <c r="D510" s="147">
        <v>150</v>
      </c>
      <c r="E510" s="49"/>
    </row>
    <row r="511" spans="1:5" s="3" customFormat="1" ht="18.75">
      <c r="A511" s="206">
        <v>21</v>
      </c>
      <c r="B511" s="155" t="s">
        <v>411</v>
      </c>
      <c r="C511" s="147">
        <v>79</v>
      </c>
      <c r="D511" s="147">
        <v>95</v>
      </c>
      <c r="E511" s="49"/>
    </row>
    <row r="512" spans="1:5" s="3" customFormat="1" ht="18.75">
      <c r="A512" s="206">
        <v>22</v>
      </c>
      <c r="B512" s="207" t="s">
        <v>412</v>
      </c>
      <c r="C512" s="147">
        <v>46</v>
      </c>
      <c r="D512" s="147">
        <v>55</v>
      </c>
      <c r="E512" s="49"/>
    </row>
    <row r="513" spans="1:5" s="3" customFormat="1" ht="18.75">
      <c r="A513" s="206">
        <v>23</v>
      </c>
      <c r="B513" s="155" t="s">
        <v>413</v>
      </c>
      <c r="C513" s="147">
        <v>46</v>
      </c>
      <c r="D513" s="147">
        <v>55</v>
      </c>
      <c r="E513" s="49"/>
    </row>
    <row r="514" spans="1:5" s="3" customFormat="1" ht="18.75">
      <c r="A514" s="206">
        <v>24</v>
      </c>
      <c r="B514" s="155" t="s">
        <v>414</v>
      </c>
      <c r="C514" s="147">
        <f>(D514/120)*100</f>
        <v>125</v>
      </c>
      <c r="D514" s="156">
        <v>150</v>
      </c>
      <c r="E514" s="49"/>
    </row>
    <row r="515" spans="1:5" s="3" customFormat="1" ht="18.75">
      <c r="A515" s="206">
        <v>25</v>
      </c>
      <c r="B515" s="155" t="s">
        <v>415</v>
      </c>
      <c r="C515" s="147">
        <v>83</v>
      </c>
      <c r="D515" s="156">
        <v>100</v>
      </c>
      <c r="E515" s="49"/>
    </row>
    <row r="516" spans="1:5" s="3" customFormat="1" ht="18.75">
      <c r="A516" s="206">
        <v>26</v>
      </c>
      <c r="B516" s="207" t="s">
        <v>416</v>
      </c>
      <c r="C516" s="147">
        <f>(D516/120)*100</f>
        <v>75</v>
      </c>
      <c r="D516" s="156">
        <v>90</v>
      </c>
      <c r="E516" s="49"/>
    </row>
    <row r="517" spans="1:5" s="3" customFormat="1" ht="18.75">
      <c r="A517" s="157"/>
      <c r="B517" s="158"/>
      <c r="C517" s="188"/>
      <c r="D517" s="160"/>
      <c r="E517" s="49"/>
    </row>
    <row r="518" spans="1:5" s="3" customFormat="1" ht="27.75" customHeight="1">
      <c r="A518" s="142" t="s">
        <v>417</v>
      </c>
      <c r="B518" s="142"/>
      <c r="C518" s="142"/>
      <c r="D518" s="142"/>
      <c r="E518" s="49"/>
    </row>
    <row r="519" spans="1:5" s="3" customFormat="1" ht="37.5">
      <c r="A519" s="143" t="s">
        <v>199</v>
      </c>
      <c r="B519" s="144" t="s">
        <v>206</v>
      </c>
      <c r="C519" s="146" t="s">
        <v>91</v>
      </c>
      <c r="D519" s="147" t="s">
        <v>92</v>
      </c>
      <c r="E519" s="49"/>
    </row>
    <row r="520" spans="1:5" s="3" customFormat="1" ht="56.25">
      <c r="A520" s="197">
        <v>1</v>
      </c>
      <c r="B520" s="208" t="s">
        <v>418</v>
      </c>
      <c r="C520" s="147">
        <v>292</v>
      </c>
      <c r="D520" s="147">
        <v>350</v>
      </c>
      <c r="E520" s="49"/>
    </row>
    <row r="521" spans="1:6" s="3" customFormat="1" ht="23.25" customHeight="1">
      <c r="A521" s="143">
        <v>2</v>
      </c>
      <c r="B521" s="209" t="s">
        <v>419</v>
      </c>
      <c r="C521" s="147">
        <v>333</v>
      </c>
      <c r="D521" s="147">
        <v>400</v>
      </c>
      <c r="E521" s="210"/>
      <c r="F521" s="210"/>
    </row>
    <row r="522" spans="1:5" s="3" customFormat="1" ht="18.75">
      <c r="A522" s="157"/>
      <c r="B522" s="158"/>
      <c r="C522" s="188"/>
      <c r="D522" s="160"/>
      <c r="E522" s="49"/>
    </row>
    <row r="523" spans="1:5" s="3" customFormat="1" ht="29.25" customHeight="1">
      <c r="A523" s="142" t="s">
        <v>420</v>
      </c>
      <c r="B523" s="142"/>
      <c r="C523" s="142"/>
      <c r="D523" s="142"/>
      <c r="E523" s="49"/>
    </row>
    <row r="524" spans="1:5" s="3" customFormat="1" ht="37.5">
      <c r="A524" s="143" t="s">
        <v>199</v>
      </c>
      <c r="B524" s="144" t="s">
        <v>206</v>
      </c>
      <c r="C524" s="146" t="s">
        <v>91</v>
      </c>
      <c r="D524" s="211" t="s">
        <v>92</v>
      </c>
      <c r="E524" s="212"/>
    </row>
    <row r="525" spans="1:5" s="3" customFormat="1" ht="37.5">
      <c r="A525" s="192">
        <v>1</v>
      </c>
      <c r="B525" s="178" t="s">
        <v>421</v>
      </c>
      <c r="C525" s="213">
        <f>(D525/120)*100</f>
        <v>250</v>
      </c>
      <c r="D525" s="213">
        <v>300</v>
      </c>
      <c r="E525" s="214"/>
    </row>
    <row r="526" spans="1:5" s="3" customFormat="1" ht="18.75">
      <c r="A526" s="192">
        <v>2</v>
      </c>
      <c r="B526" s="178" t="s">
        <v>422</v>
      </c>
      <c r="C526" s="213">
        <v>167</v>
      </c>
      <c r="D526" s="213">
        <v>200</v>
      </c>
      <c r="E526" s="214"/>
    </row>
    <row r="527" spans="1:5" s="3" customFormat="1" ht="18.75">
      <c r="A527" s="192">
        <v>3</v>
      </c>
      <c r="B527" s="178" t="s">
        <v>423</v>
      </c>
      <c r="C527" s="213">
        <v>208</v>
      </c>
      <c r="D527" s="213">
        <v>250</v>
      </c>
      <c r="E527" s="214"/>
    </row>
    <row r="528" spans="1:5" s="3" customFormat="1" ht="18.75">
      <c r="A528" s="192">
        <v>4</v>
      </c>
      <c r="B528" s="178" t="s">
        <v>424</v>
      </c>
      <c r="C528" s="213">
        <v>167</v>
      </c>
      <c r="D528" s="213">
        <v>200</v>
      </c>
      <c r="E528" s="214"/>
    </row>
    <row r="529" spans="1:5" s="3" customFormat="1" ht="18.75">
      <c r="A529" s="192">
        <v>5</v>
      </c>
      <c r="B529" s="178" t="s">
        <v>425</v>
      </c>
      <c r="C529" s="213">
        <f>(D529/120)*100</f>
        <v>250</v>
      </c>
      <c r="D529" s="213">
        <v>300</v>
      </c>
      <c r="E529" s="214"/>
    </row>
    <row r="530" spans="1:5" s="3" customFormat="1" ht="18.75">
      <c r="A530" s="192">
        <v>6</v>
      </c>
      <c r="B530" s="178" t="s">
        <v>426</v>
      </c>
      <c r="C530" s="213">
        <f>(D530/120)*100</f>
        <v>250</v>
      </c>
      <c r="D530" s="213">
        <v>300</v>
      </c>
      <c r="E530" s="214"/>
    </row>
    <row r="531" spans="1:5" s="3" customFormat="1" ht="18.75">
      <c r="A531" s="192">
        <v>7</v>
      </c>
      <c r="B531" s="178" t="s">
        <v>427</v>
      </c>
      <c r="C531" s="213">
        <v>208</v>
      </c>
      <c r="D531" s="213">
        <v>250</v>
      </c>
      <c r="E531" s="214"/>
    </row>
    <row r="532" spans="1:5" s="3" customFormat="1" ht="37.5">
      <c r="A532" s="192">
        <v>8</v>
      </c>
      <c r="B532" s="178" t="s">
        <v>428</v>
      </c>
      <c r="C532" s="213">
        <v>208</v>
      </c>
      <c r="D532" s="213">
        <v>250</v>
      </c>
      <c r="E532" s="214"/>
    </row>
    <row r="533" spans="1:5" s="3" customFormat="1" ht="18.75">
      <c r="A533" s="192">
        <v>9</v>
      </c>
      <c r="B533" s="178" t="s">
        <v>429</v>
      </c>
      <c r="C533" s="213">
        <v>208</v>
      </c>
      <c r="D533" s="213">
        <v>250</v>
      </c>
      <c r="E533" s="214"/>
    </row>
    <row r="534" spans="1:5" s="3" customFormat="1" ht="18.75">
      <c r="A534" s="192">
        <v>10</v>
      </c>
      <c r="B534" s="178" t="s">
        <v>430</v>
      </c>
      <c r="C534" s="213">
        <v>208</v>
      </c>
      <c r="D534" s="213">
        <v>250</v>
      </c>
      <c r="E534" s="214"/>
    </row>
    <row r="535" spans="1:5" s="3" customFormat="1" ht="18.75">
      <c r="A535" s="192">
        <v>11</v>
      </c>
      <c r="B535" s="178" t="s">
        <v>431</v>
      </c>
      <c r="C535" s="213">
        <f>(D535/120)*100</f>
        <v>125</v>
      </c>
      <c r="D535" s="213">
        <v>150</v>
      </c>
      <c r="E535" s="214"/>
    </row>
    <row r="536" spans="1:5" s="3" customFormat="1" ht="18.75">
      <c r="A536" s="192">
        <v>12</v>
      </c>
      <c r="B536" s="178" t="s">
        <v>432</v>
      </c>
      <c r="C536" s="213">
        <v>208</v>
      </c>
      <c r="D536" s="213">
        <v>250</v>
      </c>
      <c r="E536" s="214"/>
    </row>
    <row r="537" spans="1:5" s="3" customFormat="1" ht="18.75">
      <c r="A537" s="192">
        <v>13</v>
      </c>
      <c r="B537" s="178" t="s">
        <v>433</v>
      </c>
      <c r="C537" s="213">
        <v>292</v>
      </c>
      <c r="D537" s="213">
        <v>350</v>
      </c>
      <c r="E537" s="214"/>
    </row>
    <row r="538" spans="1:5" s="3" customFormat="1" ht="18.75">
      <c r="A538" s="192">
        <v>14</v>
      </c>
      <c r="B538" s="178" t="s">
        <v>434</v>
      </c>
      <c r="C538" s="213">
        <f>(D538/120)*100</f>
        <v>125</v>
      </c>
      <c r="D538" s="213">
        <v>150</v>
      </c>
      <c r="E538" s="214"/>
    </row>
    <row r="539" spans="1:5" s="3" customFormat="1" ht="18.75">
      <c r="A539" s="192">
        <v>15</v>
      </c>
      <c r="B539" s="178" t="s">
        <v>435</v>
      </c>
      <c r="C539" s="213">
        <f>(D539/120)*100</f>
        <v>250</v>
      </c>
      <c r="D539" s="213">
        <v>300</v>
      </c>
      <c r="E539" s="214"/>
    </row>
    <row r="540" spans="1:5" s="3" customFormat="1" ht="37.5">
      <c r="A540" s="192">
        <v>16</v>
      </c>
      <c r="B540" s="178" t="s">
        <v>436</v>
      </c>
      <c r="C540" s="213">
        <v>308</v>
      </c>
      <c r="D540" s="213">
        <v>370</v>
      </c>
      <c r="E540" s="214"/>
    </row>
    <row r="541" spans="1:5" s="3" customFormat="1" ht="37.5">
      <c r="A541" s="192">
        <v>17</v>
      </c>
      <c r="B541" s="178" t="s">
        <v>437</v>
      </c>
      <c r="C541" s="213">
        <v>358</v>
      </c>
      <c r="D541" s="213">
        <v>430</v>
      </c>
      <c r="E541" s="214"/>
    </row>
    <row r="542" spans="1:5" s="3" customFormat="1" ht="37.5">
      <c r="A542" s="192">
        <v>18</v>
      </c>
      <c r="B542" s="178" t="s">
        <v>438</v>
      </c>
      <c r="C542" s="213">
        <f>(D542/120)*100</f>
        <v>375</v>
      </c>
      <c r="D542" s="213">
        <v>450</v>
      </c>
      <c r="E542" s="214"/>
    </row>
    <row r="543" spans="1:5" s="3" customFormat="1" ht="18.75">
      <c r="A543" s="192">
        <v>19</v>
      </c>
      <c r="B543" s="178" t="s">
        <v>439</v>
      </c>
      <c r="C543" s="213">
        <f>(D543/120)*100</f>
        <v>250</v>
      </c>
      <c r="D543" s="213">
        <v>300</v>
      </c>
      <c r="E543" s="214"/>
    </row>
    <row r="544" spans="1:5" s="3" customFormat="1" ht="18.75">
      <c r="A544" s="192">
        <v>20</v>
      </c>
      <c r="B544" s="178" t="s">
        <v>440</v>
      </c>
      <c r="C544" s="213">
        <v>167</v>
      </c>
      <c r="D544" s="213">
        <v>200</v>
      </c>
      <c r="E544" s="214"/>
    </row>
    <row r="545" spans="1:5" s="3" customFormat="1" ht="18.75">
      <c r="A545" s="215">
        <v>21</v>
      </c>
      <c r="B545" s="216" t="s">
        <v>441</v>
      </c>
      <c r="C545" s="217">
        <v>208</v>
      </c>
      <c r="D545" s="217">
        <v>250</v>
      </c>
      <c r="E545" s="214"/>
    </row>
    <row r="546" spans="1:5" s="3" customFormat="1" ht="37.5">
      <c r="A546" s="218">
        <v>22</v>
      </c>
      <c r="B546" s="219" t="s">
        <v>442</v>
      </c>
      <c r="C546" s="213">
        <v>2500</v>
      </c>
      <c r="D546" s="213">
        <v>3000</v>
      </c>
      <c r="E546" s="214"/>
    </row>
    <row r="547" spans="1:5" s="3" customFormat="1" ht="18.75">
      <c r="A547" s="220"/>
      <c r="B547" s="221"/>
      <c r="C547" s="222"/>
      <c r="D547" s="223"/>
      <c r="E547" s="49"/>
    </row>
    <row r="548" spans="1:5" s="3" customFormat="1" ht="30" customHeight="1">
      <c r="A548" s="148" t="s">
        <v>443</v>
      </c>
      <c r="B548" s="148"/>
      <c r="C548" s="148"/>
      <c r="D548" s="148"/>
      <c r="E548" s="49"/>
    </row>
    <row r="549" spans="1:5" s="3" customFormat="1" ht="37.5">
      <c r="A549" s="143" t="s">
        <v>199</v>
      </c>
      <c r="B549" s="144" t="s">
        <v>206</v>
      </c>
      <c r="C549" s="146" t="s">
        <v>91</v>
      </c>
      <c r="D549" s="211" t="s">
        <v>92</v>
      </c>
      <c r="E549" s="49"/>
    </row>
    <row r="550" spans="1:5" s="3" customFormat="1" ht="18.75">
      <c r="A550" s="224">
        <v>1</v>
      </c>
      <c r="B550" s="178" t="s">
        <v>444</v>
      </c>
      <c r="C550" s="213">
        <v>583</v>
      </c>
      <c r="D550" s="213">
        <v>700</v>
      </c>
      <c r="E550" s="49"/>
    </row>
    <row r="551" spans="1:5" s="3" customFormat="1" ht="18.75">
      <c r="A551" s="224">
        <v>2</v>
      </c>
      <c r="B551" s="178" t="s">
        <v>445</v>
      </c>
      <c r="C551" s="213">
        <v>458</v>
      </c>
      <c r="D551" s="213">
        <v>550</v>
      </c>
      <c r="E551" s="49"/>
    </row>
    <row r="552" spans="1:5" s="3" customFormat="1" ht="18.75">
      <c r="A552" s="224">
        <v>4</v>
      </c>
      <c r="B552" s="178" t="s">
        <v>446</v>
      </c>
      <c r="C552" s="213">
        <v>292</v>
      </c>
      <c r="D552" s="213">
        <v>350</v>
      </c>
      <c r="E552" s="49"/>
    </row>
    <row r="553" spans="1:5" s="3" customFormat="1" ht="18.75">
      <c r="A553" s="225">
        <v>5</v>
      </c>
      <c r="B553" s="216" t="s">
        <v>447</v>
      </c>
      <c r="C553" s="213">
        <v>88</v>
      </c>
      <c r="D553" s="213">
        <v>105</v>
      </c>
      <c r="E553" s="49"/>
    </row>
    <row r="554" spans="1:5" s="3" customFormat="1" ht="18.75">
      <c r="A554" s="224">
        <v>6</v>
      </c>
      <c r="B554" s="178" t="s">
        <v>448</v>
      </c>
      <c r="C554" s="213">
        <v>146</v>
      </c>
      <c r="D554" s="213">
        <v>175</v>
      </c>
      <c r="E554" s="49"/>
    </row>
    <row r="555" spans="1:5" s="3" customFormat="1" ht="18.75">
      <c r="A555" s="224">
        <v>7</v>
      </c>
      <c r="B555" s="178" t="s">
        <v>449</v>
      </c>
      <c r="C555" s="213">
        <v>146</v>
      </c>
      <c r="D555" s="213">
        <v>175</v>
      </c>
      <c r="E555" s="49"/>
    </row>
    <row r="556" spans="1:5" s="3" customFormat="1" ht="18.75">
      <c r="A556" s="224">
        <v>8</v>
      </c>
      <c r="B556" s="178" t="s">
        <v>450</v>
      </c>
      <c r="C556" s="213">
        <v>146</v>
      </c>
      <c r="D556" s="213">
        <v>175</v>
      </c>
      <c r="E556" s="49"/>
    </row>
    <row r="557" spans="1:5" s="3" customFormat="1" ht="18.75">
      <c r="A557" s="224">
        <v>9</v>
      </c>
      <c r="B557" s="178" t="s">
        <v>451</v>
      </c>
      <c r="C557" s="213">
        <f>(D557/120)*100</f>
        <v>475</v>
      </c>
      <c r="D557" s="213">
        <v>570</v>
      </c>
      <c r="E557" s="49"/>
    </row>
    <row r="558" spans="1:5" s="3" customFormat="1" ht="18.75">
      <c r="A558" s="224">
        <v>10</v>
      </c>
      <c r="B558" s="178" t="s">
        <v>452</v>
      </c>
      <c r="C558" s="213">
        <v>58</v>
      </c>
      <c r="D558" s="213">
        <v>70</v>
      </c>
      <c r="E558" s="49"/>
    </row>
    <row r="559" spans="1:5" s="3" customFormat="1" ht="18.75">
      <c r="A559" s="224">
        <v>11</v>
      </c>
      <c r="B559" s="178" t="s">
        <v>453</v>
      </c>
      <c r="C559" s="213">
        <v>92</v>
      </c>
      <c r="D559" s="213">
        <v>110</v>
      </c>
      <c r="E559" s="49"/>
    </row>
    <row r="560" spans="1:5" s="3" customFormat="1" ht="18.75">
      <c r="A560" s="224">
        <v>12</v>
      </c>
      <c r="B560" s="178" t="s">
        <v>454</v>
      </c>
      <c r="C560" s="213">
        <f>(D560/120)*100</f>
        <v>125</v>
      </c>
      <c r="D560" s="213">
        <v>150</v>
      </c>
      <c r="E560" s="49"/>
    </row>
    <row r="561" spans="1:5" s="3" customFormat="1" ht="18.75">
      <c r="A561" s="224">
        <v>13</v>
      </c>
      <c r="B561" s="178" t="s">
        <v>455</v>
      </c>
      <c r="C561" s="213">
        <v>208</v>
      </c>
      <c r="D561" s="213">
        <v>250</v>
      </c>
      <c r="E561" s="49"/>
    </row>
    <row r="562" spans="1:5" s="3" customFormat="1" ht="18.75">
      <c r="A562" s="224">
        <v>14</v>
      </c>
      <c r="B562" s="178" t="s">
        <v>456</v>
      </c>
      <c r="C562" s="213">
        <f>(D562/120)*100</f>
        <v>275</v>
      </c>
      <c r="D562" s="213">
        <v>330</v>
      </c>
      <c r="E562" s="49"/>
    </row>
    <row r="563" spans="1:5" s="3" customFormat="1" ht="18.75">
      <c r="A563" s="157"/>
      <c r="B563" s="158"/>
      <c r="C563" s="188"/>
      <c r="D563" s="160"/>
      <c r="E563" s="49"/>
    </row>
    <row r="564" spans="1:5" s="3" customFormat="1" ht="27.75" customHeight="1">
      <c r="A564" s="142" t="s">
        <v>457</v>
      </c>
      <c r="B564" s="142"/>
      <c r="C564" s="142"/>
      <c r="D564" s="142"/>
      <c r="E564" s="49"/>
    </row>
    <row r="565" spans="1:5" s="3" customFormat="1" ht="37.5">
      <c r="A565" s="143" t="s">
        <v>199</v>
      </c>
      <c r="B565" s="144" t="s">
        <v>206</v>
      </c>
      <c r="C565" s="146" t="s">
        <v>91</v>
      </c>
      <c r="D565" s="211" t="s">
        <v>92</v>
      </c>
      <c r="E565" s="49"/>
    </row>
    <row r="566" spans="1:5" s="3" customFormat="1" ht="18.75">
      <c r="A566" s="192">
        <v>1</v>
      </c>
      <c r="B566" s="226" t="s">
        <v>458</v>
      </c>
      <c r="C566" s="160">
        <f>(D566/120)*100</f>
        <v>625</v>
      </c>
      <c r="D566" s="160">
        <v>750</v>
      </c>
      <c r="E566" s="49"/>
    </row>
    <row r="567" spans="1:5" s="3" customFormat="1" ht="18.75">
      <c r="A567" s="192">
        <v>2</v>
      </c>
      <c r="B567" s="226" t="s">
        <v>459</v>
      </c>
      <c r="C567" s="160">
        <v>708</v>
      </c>
      <c r="D567" s="160">
        <v>850</v>
      </c>
      <c r="E567" s="49"/>
    </row>
    <row r="568" spans="1:5" s="3" customFormat="1" ht="18.75">
      <c r="A568" s="192">
        <v>3</v>
      </c>
      <c r="B568" s="226" t="s">
        <v>460</v>
      </c>
      <c r="C568" s="160">
        <v>942</v>
      </c>
      <c r="D568" s="160">
        <v>1130</v>
      </c>
      <c r="E568" s="49"/>
    </row>
    <row r="569" spans="1:5" s="3" customFormat="1" ht="18" customHeight="1">
      <c r="A569" s="227">
        <v>4</v>
      </c>
      <c r="B569" s="228" t="s">
        <v>461</v>
      </c>
      <c r="C569" s="229">
        <f>(D569/120)*100</f>
        <v>1250</v>
      </c>
      <c r="D569" s="230">
        <v>1500</v>
      </c>
      <c r="E569" s="49"/>
    </row>
    <row r="570" spans="1:5" s="3" customFormat="1" ht="9" customHeight="1">
      <c r="A570" s="231"/>
      <c r="B570" s="232"/>
      <c r="C570" s="233"/>
      <c r="D570" s="234"/>
      <c r="E570" s="49"/>
    </row>
    <row r="571" spans="1:5" s="3" customFormat="1" ht="15" customHeight="1">
      <c r="A571" s="235">
        <v>5</v>
      </c>
      <c r="B571" s="236" t="s">
        <v>462</v>
      </c>
      <c r="C571" s="229">
        <v>1667</v>
      </c>
      <c r="D571" s="237">
        <v>2000</v>
      </c>
      <c r="E571" s="49"/>
    </row>
    <row r="572" spans="1:5" s="3" customFormat="1" ht="22.5" customHeight="1">
      <c r="A572" s="235"/>
      <c r="B572" s="236"/>
      <c r="C572" s="233"/>
      <c r="D572" s="237"/>
      <c r="E572" s="49"/>
    </row>
    <row r="573" spans="1:5" s="3" customFormat="1" ht="15" customHeight="1">
      <c r="A573" s="235">
        <v>6</v>
      </c>
      <c r="B573" s="236" t="s">
        <v>463</v>
      </c>
      <c r="C573" s="229">
        <v>1333</v>
      </c>
      <c r="D573" s="237">
        <v>1600</v>
      </c>
      <c r="E573" s="49"/>
    </row>
    <row r="574" spans="1:5" s="3" customFormat="1" ht="26.25" customHeight="1">
      <c r="A574" s="235"/>
      <c r="B574" s="236"/>
      <c r="C574" s="233"/>
      <c r="D574" s="237"/>
      <c r="E574" s="49"/>
    </row>
    <row r="575" spans="1:5" s="3" customFormat="1" ht="15" customHeight="1">
      <c r="A575" s="235">
        <v>7</v>
      </c>
      <c r="B575" s="236" t="s">
        <v>464</v>
      </c>
      <c r="C575" s="229">
        <f>(D575/120)*100</f>
        <v>1500</v>
      </c>
      <c r="D575" s="237">
        <v>1800</v>
      </c>
      <c r="E575" s="49"/>
    </row>
    <row r="576" spans="1:5" s="3" customFormat="1" ht="15" customHeight="1">
      <c r="A576" s="235"/>
      <c r="B576" s="236"/>
      <c r="C576" s="233"/>
      <c r="D576" s="237"/>
      <c r="E576" s="49"/>
    </row>
    <row r="577" spans="1:5" s="3" customFormat="1" ht="15" customHeight="1">
      <c r="A577" s="235">
        <v>8</v>
      </c>
      <c r="B577" s="236" t="s">
        <v>465</v>
      </c>
      <c r="C577" s="229">
        <v>1917</v>
      </c>
      <c r="D577" s="237">
        <v>2300</v>
      </c>
      <c r="E577" s="49"/>
    </row>
    <row r="578" spans="1:5" s="3" customFormat="1" ht="13.5" customHeight="1">
      <c r="A578" s="235"/>
      <c r="B578" s="236"/>
      <c r="C578" s="233"/>
      <c r="D578" s="237"/>
      <c r="E578" s="49"/>
    </row>
    <row r="579" spans="1:5" s="3" customFormat="1" ht="18.75">
      <c r="A579" s="192">
        <v>9</v>
      </c>
      <c r="B579" s="200" t="s">
        <v>466</v>
      </c>
      <c r="C579" s="213">
        <v>117</v>
      </c>
      <c r="D579" s="213">
        <v>140</v>
      </c>
      <c r="E579" s="49"/>
    </row>
    <row r="580" spans="1:5" s="3" customFormat="1" ht="18.75">
      <c r="A580" s="157"/>
      <c r="B580" s="238"/>
      <c r="C580" s="188"/>
      <c r="D580" s="160"/>
      <c r="E580" s="49"/>
    </row>
    <row r="581" spans="1:5" s="3" customFormat="1" ht="33.75" customHeight="1">
      <c r="A581" s="148" t="s">
        <v>467</v>
      </c>
      <c r="B581" s="148"/>
      <c r="C581" s="148"/>
      <c r="D581" s="148"/>
      <c r="E581" s="49"/>
    </row>
    <row r="582" spans="1:5" s="3" customFormat="1" ht="37.5">
      <c r="A582" s="224" t="s">
        <v>199</v>
      </c>
      <c r="B582" s="239" t="s">
        <v>200</v>
      </c>
      <c r="C582" s="146" t="s">
        <v>91</v>
      </c>
      <c r="D582" s="211" t="s">
        <v>92</v>
      </c>
      <c r="E582" s="49"/>
    </row>
    <row r="583" spans="1:5" s="3" customFormat="1" ht="15" customHeight="1">
      <c r="A583" s="240">
        <v>1</v>
      </c>
      <c r="B583" s="236" t="s">
        <v>468</v>
      </c>
      <c r="C583" s="237">
        <v>208</v>
      </c>
      <c r="D583" s="237">
        <v>250</v>
      </c>
      <c r="E583" s="49"/>
    </row>
    <row r="584" spans="1:5" s="3" customFormat="1" ht="15" customHeight="1">
      <c r="A584" s="240"/>
      <c r="B584" s="236"/>
      <c r="C584" s="237"/>
      <c r="D584" s="237"/>
      <c r="E584" s="49"/>
    </row>
    <row r="585" spans="1:5" s="3" customFormat="1" ht="1.5" customHeight="1">
      <c r="A585" s="240"/>
      <c r="B585" s="236"/>
      <c r="C585" s="237"/>
      <c r="D585" s="237"/>
      <c r="E585" s="49"/>
    </row>
    <row r="586" spans="1:5" s="3" customFormat="1" ht="15" customHeight="1">
      <c r="A586" s="241" t="s">
        <v>94</v>
      </c>
      <c r="B586" s="236" t="s">
        <v>469</v>
      </c>
      <c r="C586" s="237">
        <v>125</v>
      </c>
      <c r="D586" s="237">
        <v>150</v>
      </c>
      <c r="E586" s="49"/>
    </row>
    <row r="587" spans="1:5" s="3" customFormat="1" ht="13.5" customHeight="1">
      <c r="A587" s="241"/>
      <c r="B587" s="236"/>
      <c r="C587" s="237"/>
      <c r="D587" s="237"/>
      <c r="E587" s="49"/>
    </row>
    <row r="588" spans="1:5" s="3" customFormat="1" ht="1.5" customHeight="1">
      <c r="A588" s="241"/>
      <c r="B588" s="236"/>
      <c r="C588" s="237"/>
      <c r="D588" s="237"/>
      <c r="E588" s="49"/>
    </row>
    <row r="589" spans="1:5" s="3" customFormat="1" ht="15" customHeight="1">
      <c r="A589" s="240">
        <v>3</v>
      </c>
      <c r="B589" s="236" t="s">
        <v>470</v>
      </c>
      <c r="C589" s="237">
        <v>250</v>
      </c>
      <c r="D589" s="237">
        <v>300</v>
      </c>
      <c r="E589" s="49"/>
    </row>
    <row r="590" spans="1:5" s="3" customFormat="1" ht="6.75" customHeight="1">
      <c r="A590" s="240"/>
      <c r="B590" s="236"/>
      <c r="C590" s="237"/>
      <c r="D590" s="237"/>
      <c r="E590" s="49"/>
    </row>
    <row r="591" spans="1:5" s="3" customFormat="1" ht="15" customHeight="1" hidden="1">
      <c r="A591" s="240"/>
      <c r="B591" s="236"/>
      <c r="C591" s="237"/>
      <c r="D591" s="237"/>
      <c r="E591" s="49"/>
    </row>
    <row r="592" spans="1:5" s="3" customFormat="1" ht="4.5" customHeight="1">
      <c r="A592" s="240">
        <v>4</v>
      </c>
      <c r="B592" s="236" t="s">
        <v>471</v>
      </c>
      <c r="C592" s="237">
        <v>333</v>
      </c>
      <c r="D592" s="237">
        <v>400</v>
      </c>
      <c r="E592" s="49"/>
    </row>
    <row r="593" spans="1:5" s="3" customFormat="1" ht="6" customHeight="1" hidden="1">
      <c r="A593" s="240"/>
      <c r="B593" s="236"/>
      <c r="C593" s="237"/>
      <c r="D593" s="237"/>
      <c r="E593" s="49"/>
    </row>
    <row r="594" spans="1:5" s="243" customFormat="1" ht="23.25" customHeight="1">
      <c r="A594" s="240"/>
      <c r="B594" s="236"/>
      <c r="C594" s="237"/>
      <c r="D594" s="237"/>
      <c r="E594" s="242"/>
    </row>
    <row r="595" spans="1:5" s="3" customFormat="1" ht="15" customHeight="1">
      <c r="A595" s="240">
        <v>5</v>
      </c>
      <c r="B595" s="236" t="s">
        <v>472</v>
      </c>
      <c r="C595" s="237">
        <v>167</v>
      </c>
      <c r="D595" s="237">
        <v>200</v>
      </c>
      <c r="E595" s="49"/>
    </row>
    <row r="596" spans="1:5" s="3" customFormat="1" ht="9" customHeight="1">
      <c r="A596" s="240"/>
      <c r="B596" s="236"/>
      <c r="C596" s="237"/>
      <c r="D596" s="237"/>
      <c r="E596" s="49"/>
    </row>
    <row r="597" spans="1:5" s="3" customFormat="1" ht="15" customHeight="1" hidden="1">
      <c r="A597" s="240"/>
      <c r="B597" s="236"/>
      <c r="C597" s="237"/>
      <c r="D597" s="237"/>
      <c r="E597" s="49"/>
    </row>
    <row r="598" spans="1:5" s="3" customFormat="1" ht="15" customHeight="1">
      <c r="A598" s="241" t="s">
        <v>99</v>
      </c>
      <c r="B598" s="236" t="s">
        <v>473</v>
      </c>
      <c r="C598" s="237">
        <v>125</v>
      </c>
      <c r="D598" s="237">
        <v>150</v>
      </c>
      <c r="E598" s="49"/>
    </row>
    <row r="599" spans="1:5" s="3" customFormat="1" ht="9.75" customHeight="1">
      <c r="A599" s="241"/>
      <c r="B599" s="236"/>
      <c r="C599" s="237"/>
      <c r="D599" s="237"/>
      <c r="E599" s="49"/>
    </row>
    <row r="600" spans="1:5" s="3" customFormat="1" ht="15" customHeight="1" hidden="1">
      <c r="A600" s="241"/>
      <c r="B600" s="236"/>
      <c r="C600" s="237"/>
      <c r="D600" s="237"/>
      <c r="E600" s="49"/>
    </row>
    <row r="601" spans="1:5" s="3" customFormat="1" ht="15" customHeight="1">
      <c r="A601" s="240">
        <v>7</v>
      </c>
      <c r="B601" s="236" t="s">
        <v>474</v>
      </c>
      <c r="C601" s="244">
        <v>200</v>
      </c>
      <c r="D601" s="244">
        <v>240</v>
      </c>
      <c r="E601" s="49"/>
    </row>
    <row r="602" spans="1:5" s="3" customFormat="1" ht="9" customHeight="1">
      <c r="A602" s="240"/>
      <c r="B602" s="236"/>
      <c r="C602" s="244"/>
      <c r="D602" s="244"/>
      <c r="E602" s="49"/>
    </row>
    <row r="603" spans="1:5" s="3" customFormat="1" ht="15" customHeight="1" hidden="1">
      <c r="A603" s="240"/>
      <c r="B603" s="236"/>
      <c r="C603" s="244"/>
      <c r="D603" s="244"/>
      <c r="E603" s="49"/>
    </row>
    <row r="604" spans="1:5" s="3" customFormat="1" ht="15" customHeight="1">
      <c r="A604" s="240">
        <v>8</v>
      </c>
      <c r="B604" s="236" t="s">
        <v>475</v>
      </c>
      <c r="C604" s="244">
        <v>200</v>
      </c>
      <c r="D604" s="244">
        <v>240</v>
      </c>
      <c r="E604" s="49"/>
    </row>
    <row r="605" spans="1:5" s="3" customFormat="1" ht="7.5" customHeight="1">
      <c r="A605" s="240"/>
      <c r="B605" s="236"/>
      <c r="C605" s="244"/>
      <c r="D605" s="244"/>
      <c r="E605" s="49"/>
    </row>
    <row r="606" spans="1:5" s="3" customFormat="1" ht="15" customHeight="1" hidden="1">
      <c r="A606" s="240"/>
      <c r="B606" s="236"/>
      <c r="C606" s="244"/>
      <c r="D606" s="244"/>
      <c r="E606" s="49"/>
    </row>
    <row r="607" spans="1:5" s="3" customFormat="1" ht="15" customHeight="1">
      <c r="A607" s="240">
        <v>9</v>
      </c>
      <c r="B607" s="236" t="s">
        <v>476</v>
      </c>
      <c r="C607" s="244">
        <v>167</v>
      </c>
      <c r="D607" s="244">
        <v>200</v>
      </c>
      <c r="E607" s="49"/>
    </row>
    <row r="608" spans="1:5" s="3" customFormat="1" ht="15.75" customHeight="1">
      <c r="A608" s="240"/>
      <c r="B608" s="236"/>
      <c r="C608" s="244"/>
      <c r="D608" s="244"/>
      <c r="E608" s="49"/>
    </row>
    <row r="609" spans="1:5" s="3" customFormat="1" ht="15" customHeight="1" hidden="1">
      <c r="A609" s="240"/>
      <c r="B609" s="236"/>
      <c r="C609" s="244"/>
      <c r="D609" s="244"/>
      <c r="E609" s="49"/>
    </row>
    <row r="610" spans="1:5" s="3" customFormat="1" ht="15" customHeight="1">
      <c r="A610" s="240">
        <v>10</v>
      </c>
      <c r="B610" s="236" t="s">
        <v>477</v>
      </c>
      <c r="C610" s="244">
        <v>167</v>
      </c>
      <c r="D610" s="244">
        <v>200</v>
      </c>
      <c r="E610" s="49"/>
    </row>
    <row r="611" spans="1:5" s="3" customFormat="1" ht="9.75" customHeight="1">
      <c r="A611" s="240"/>
      <c r="B611" s="236"/>
      <c r="C611" s="244"/>
      <c r="D611" s="244"/>
      <c r="E611" s="49"/>
    </row>
    <row r="612" spans="1:5" s="3" customFormat="1" ht="15" customHeight="1" hidden="1">
      <c r="A612" s="240"/>
      <c r="B612" s="236"/>
      <c r="C612" s="244"/>
      <c r="D612" s="244"/>
      <c r="E612" s="49"/>
    </row>
    <row r="613" spans="1:5" s="3" customFormat="1" ht="15" customHeight="1">
      <c r="A613" s="240">
        <v>11</v>
      </c>
      <c r="B613" s="236" t="s">
        <v>478</v>
      </c>
      <c r="C613" s="244">
        <v>292</v>
      </c>
      <c r="D613" s="244">
        <v>350</v>
      </c>
      <c r="E613" s="49"/>
    </row>
    <row r="614" spans="1:5" s="3" customFormat="1" ht="12" customHeight="1">
      <c r="A614" s="240"/>
      <c r="B614" s="236"/>
      <c r="C614" s="244"/>
      <c r="D614" s="244"/>
      <c r="E614" s="49"/>
    </row>
    <row r="615" spans="1:5" s="3" customFormat="1" ht="15" customHeight="1" hidden="1">
      <c r="A615" s="240"/>
      <c r="B615" s="236"/>
      <c r="C615" s="244"/>
      <c r="D615" s="244"/>
      <c r="E615" s="49"/>
    </row>
    <row r="616" spans="1:5" s="3" customFormat="1" ht="15" customHeight="1">
      <c r="A616" s="240">
        <v>12</v>
      </c>
      <c r="B616" s="236" t="s">
        <v>479</v>
      </c>
      <c r="C616" s="244">
        <v>58</v>
      </c>
      <c r="D616" s="244">
        <v>70</v>
      </c>
      <c r="E616" s="49"/>
    </row>
    <row r="617" spans="1:5" s="3" customFormat="1" ht="9" customHeight="1">
      <c r="A617" s="240"/>
      <c r="B617" s="236"/>
      <c r="C617" s="244"/>
      <c r="D617" s="244"/>
      <c r="E617" s="49"/>
    </row>
    <row r="618" spans="1:5" s="3" customFormat="1" ht="15" customHeight="1" hidden="1">
      <c r="A618" s="240"/>
      <c r="B618" s="236"/>
      <c r="C618" s="244"/>
      <c r="D618" s="244"/>
      <c r="E618" s="49"/>
    </row>
    <row r="619" spans="1:5" s="3" customFormat="1" ht="15" customHeight="1">
      <c r="A619" s="241" t="s">
        <v>112</v>
      </c>
      <c r="B619" s="236" t="s">
        <v>480</v>
      </c>
      <c r="C619" s="244">
        <v>200</v>
      </c>
      <c r="D619" s="244">
        <v>240</v>
      </c>
      <c r="E619" s="49"/>
    </row>
    <row r="620" spans="1:5" s="3" customFormat="1" ht="6" customHeight="1">
      <c r="A620" s="241"/>
      <c r="B620" s="236"/>
      <c r="C620" s="244"/>
      <c r="D620" s="244"/>
      <c r="E620" s="49"/>
    </row>
    <row r="621" spans="1:5" s="3" customFormat="1" ht="15" customHeight="1" hidden="1">
      <c r="A621" s="241"/>
      <c r="B621" s="236"/>
      <c r="C621" s="244"/>
      <c r="D621" s="244"/>
      <c r="E621" s="49"/>
    </row>
    <row r="622" spans="1:5" s="3" customFormat="1" ht="15" customHeight="1">
      <c r="A622" s="241" t="s">
        <v>114</v>
      </c>
      <c r="B622" s="236" t="s">
        <v>481</v>
      </c>
      <c r="C622" s="244">
        <v>117</v>
      </c>
      <c r="D622" s="244">
        <v>140</v>
      </c>
      <c r="E622" s="49"/>
    </row>
    <row r="623" spans="1:5" s="3" customFormat="1" ht="6.75" customHeight="1">
      <c r="A623" s="241"/>
      <c r="B623" s="236"/>
      <c r="C623" s="244"/>
      <c r="D623" s="244"/>
      <c r="E623" s="49"/>
    </row>
    <row r="624" spans="1:5" s="3" customFormat="1" ht="15" customHeight="1" hidden="1">
      <c r="A624" s="241"/>
      <c r="B624" s="236"/>
      <c r="C624" s="244"/>
      <c r="D624" s="244"/>
      <c r="E624" s="49"/>
    </row>
    <row r="625" spans="1:5" s="3" customFormat="1" ht="15" customHeight="1">
      <c r="A625" s="241" t="s">
        <v>116</v>
      </c>
      <c r="B625" s="236" t="s">
        <v>482</v>
      </c>
      <c r="C625" s="244">
        <v>150</v>
      </c>
      <c r="D625" s="244">
        <v>180</v>
      </c>
      <c r="E625" s="49"/>
    </row>
    <row r="626" spans="1:5" s="3" customFormat="1" ht="9" customHeight="1">
      <c r="A626" s="241"/>
      <c r="B626" s="236"/>
      <c r="C626" s="244"/>
      <c r="D626" s="244"/>
      <c r="E626" s="49"/>
    </row>
    <row r="627" spans="1:5" s="3" customFormat="1" ht="15" customHeight="1" hidden="1">
      <c r="A627" s="241"/>
      <c r="B627" s="236"/>
      <c r="C627" s="244"/>
      <c r="D627" s="244"/>
      <c r="E627" s="49"/>
    </row>
    <row r="628" spans="1:5" s="3" customFormat="1" ht="15" customHeight="1">
      <c r="A628" s="241" t="s">
        <v>118</v>
      </c>
      <c r="B628" s="236" t="s">
        <v>483</v>
      </c>
      <c r="C628" s="244">
        <v>133</v>
      </c>
      <c r="D628" s="244">
        <v>160</v>
      </c>
      <c r="E628" s="49"/>
    </row>
    <row r="629" spans="1:5" s="3" customFormat="1" ht="6" customHeight="1">
      <c r="A629" s="241"/>
      <c r="B629" s="236"/>
      <c r="C629" s="244"/>
      <c r="D629" s="244"/>
      <c r="E629" s="49"/>
    </row>
    <row r="630" spans="1:5" s="3" customFormat="1" ht="15" customHeight="1" hidden="1">
      <c r="A630" s="241"/>
      <c r="B630" s="236"/>
      <c r="C630" s="244"/>
      <c r="D630" s="244"/>
      <c r="E630" s="49"/>
    </row>
    <row r="631" spans="1:5" s="3" customFormat="1" ht="15" customHeight="1">
      <c r="A631" s="241" t="s">
        <v>120</v>
      </c>
      <c r="B631" s="236" t="s">
        <v>484</v>
      </c>
      <c r="C631" s="244">
        <v>158</v>
      </c>
      <c r="D631" s="244">
        <v>190</v>
      </c>
      <c r="E631" s="49"/>
    </row>
    <row r="632" spans="1:5" s="3" customFormat="1" ht="9" customHeight="1">
      <c r="A632" s="241"/>
      <c r="B632" s="236"/>
      <c r="C632" s="244"/>
      <c r="D632" s="244"/>
      <c r="E632" s="49"/>
    </row>
    <row r="633" spans="1:5" s="3" customFormat="1" ht="15" customHeight="1" hidden="1">
      <c r="A633" s="241"/>
      <c r="B633" s="236"/>
      <c r="C633" s="244"/>
      <c r="D633" s="244"/>
      <c r="E633" s="49"/>
    </row>
    <row r="634" spans="1:5" s="3" customFormat="1" ht="15" customHeight="1">
      <c r="A634" s="241" t="s">
        <v>122</v>
      </c>
      <c r="B634" s="236" t="s">
        <v>485</v>
      </c>
      <c r="C634" s="244">
        <v>125</v>
      </c>
      <c r="D634" s="244">
        <v>150</v>
      </c>
      <c r="E634" s="49"/>
    </row>
    <row r="635" spans="1:5" s="3" customFormat="1" ht="12" customHeight="1">
      <c r="A635" s="241"/>
      <c r="B635" s="236"/>
      <c r="C635" s="244"/>
      <c r="D635" s="244"/>
      <c r="E635" s="49"/>
    </row>
    <row r="636" spans="1:5" s="3" customFormat="1" ht="15" customHeight="1" hidden="1">
      <c r="A636" s="241"/>
      <c r="B636" s="236"/>
      <c r="C636" s="244"/>
      <c r="D636" s="244"/>
      <c r="E636" s="49"/>
    </row>
    <row r="637" spans="1:5" s="3" customFormat="1" ht="15" customHeight="1">
      <c r="A637" s="240">
        <v>19</v>
      </c>
      <c r="B637" s="236" t="s">
        <v>486</v>
      </c>
      <c r="C637" s="244">
        <v>250</v>
      </c>
      <c r="D637" s="244">
        <v>300</v>
      </c>
      <c r="E637" s="49"/>
    </row>
    <row r="638" spans="1:5" s="3" customFormat="1" ht="9" customHeight="1">
      <c r="A638" s="240"/>
      <c r="B638" s="236"/>
      <c r="C638" s="244"/>
      <c r="D638" s="244"/>
      <c r="E638" s="49"/>
    </row>
    <row r="639" spans="1:5" s="3" customFormat="1" ht="15" customHeight="1" hidden="1">
      <c r="A639" s="240"/>
      <c r="B639" s="236"/>
      <c r="C639" s="244"/>
      <c r="D639" s="244"/>
      <c r="E639" s="49"/>
    </row>
    <row r="640" spans="1:5" s="3" customFormat="1" ht="15" customHeight="1">
      <c r="A640" s="240">
        <v>20</v>
      </c>
      <c r="B640" s="236" t="s">
        <v>487</v>
      </c>
      <c r="C640" s="244">
        <v>333</v>
      </c>
      <c r="D640" s="244">
        <v>400</v>
      </c>
      <c r="E640" s="49"/>
    </row>
    <row r="641" spans="1:5" s="3" customFormat="1" ht="11.25" customHeight="1">
      <c r="A641" s="240"/>
      <c r="B641" s="236"/>
      <c r="C641" s="244"/>
      <c r="D641" s="244"/>
      <c r="E641" s="49"/>
    </row>
    <row r="642" spans="1:5" s="3" customFormat="1" ht="11.25" customHeight="1">
      <c r="A642" s="240"/>
      <c r="B642" s="236"/>
      <c r="C642" s="244"/>
      <c r="D642" s="244"/>
      <c r="E642" s="49"/>
    </row>
    <row r="643" spans="1:5" s="3" customFormat="1" ht="15" customHeight="1">
      <c r="A643" s="240">
        <v>21</v>
      </c>
      <c r="B643" s="236" t="s">
        <v>488</v>
      </c>
      <c r="C643" s="244">
        <v>250</v>
      </c>
      <c r="D643" s="244">
        <v>300</v>
      </c>
      <c r="E643" s="49"/>
    </row>
    <row r="644" spans="1:5" s="3" customFormat="1" ht="9" customHeight="1">
      <c r="A644" s="240"/>
      <c r="B644" s="236"/>
      <c r="C644" s="244"/>
      <c r="D644" s="244"/>
      <c r="E644" s="49"/>
    </row>
    <row r="645" spans="1:5" s="3" customFormat="1" ht="6.75" customHeight="1">
      <c r="A645" s="240"/>
      <c r="B645" s="236"/>
      <c r="C645" s="244"/>
      <c r="D645" s="244"/>
      <c r="E645" s="49"/>
    </row>
    <row r="646" spans="1:5" s="3" customFormat="1" ht="28.5" customHeight="1">
      <c r="A646" s="142" t="s">
        <v>489</v>
      </c>
      <c r="B646" s="142"/>
      <c r="C646" s="142"/>
      <c r="D646" s="142"/>
      <c r="E646" s="49"/>
    </row>
    <row r="647" spans="1:5" s="3" customFormat="1" ht="37.5">
      <c r="A647" s="224" t="s">
        <v>199</v>
      </c>
      <c r="B647" s="239" t="s">
        <v>200</v>
      </c>
      <c r="C647" s="146" t="s">
        <v>91</v>
      </c>
      <c r="D647" s="211" t="s">
        <v>92</v>
      </c>
      <c r="E647" s="49"/>
    </row>
    <row r="648" spans="1:5" s="3" customFormat="1" ht="15" customHeight="1">
      <c r="A648" s="136">
        <v>1</v>
      </c>
      <c r="B648" s="193" t="s">
        <v>490</v>
      </c>
      <c r="C648" s="237">
        <v>417</v>
      </c>
      <c r="D648" s="237">
        <v>500</v>
      </c>
      <c r="E648" s="49"/>
    </row>
    <row r="649" spans="1:5" s="3" customFormat="1" ht="12.75" customHeight="1">
      <c r="A649" s="136"/>
      <c r="B649" s="193"/>
      <c r="C649" s="237"/>
      <c r="D649" s="237"/>
      <c r="E649" s="49"/>
    </row>
    <row r="650" spans="1:5" s="3" customFormat="1" ht="15" customHeight="1" hidden="1">
      <c r="A650" s="136"/>
      <c r="B650" s="193"/>
      <c r="C650" s="237"/>
      <c r="D650" s="237"/>
      <c r="E650" s="49"/>
    </row>
    <row r="651" spans="1:5" s="3" customFormat="1" ht="15" customHeight="1">
      <c r="A651" s="136">
        <v>2</v>
      </c>
      <c r="B651" s="193" t="s">
        <v>491</v>
      </c>
      <c r="C651" s="237">
        <v>417</v>
      </c>
      <c r="D651" s="237">
        <v>500</v>
      </c>
      <c r="E651" s="49"/>
    </row>
    <row r="652" spans="1:5" s="3" customFormat="1" ht="12.75" customHeight="1">
      <c r="A652" s="136"/>
      <c r="B652" s="193"/>
      <c r="C652" s="237"/>
      <c r="D652" s="237"/>
      <c r="E652" s="49"/>
    </row>
    <row r="653" spans="1:5" s="3" customFormat="1" ht="15" customHeight="1" hidden="1">
      <c r="A653" s="136"/>
      <c r="B653" s="193"/>
      <c r="C653" s="237"/>
      <c r="D653" s="237"/>
      <c r="E653" s="49"/>
    </row>
    <row r="654" spans="1:5" s="3" customFormat="1" ht="15" customHeight="1">
      <c r="A654" s="136">
        <v>3</v>
      </c>
      <c r="B654" s="193" t="s">
        <v>492</v>
      </c>
      <c r="C654" s="237">
        <v>233</v>
      </c>
      <c r="D654" s="237">
        <v>280</v>
      </c>
      <c r="E654" s="49"/>
    </row>
    <row r="655" spans="1:5" s="3" customFormat="1" ht="8.25" customHeight="1">
      <c r="A655" s="136"/>
      <c r="B655" s="193"/>
      <c r="C655" s="237"/>
      <c r="D655" s="237"/>
      <c r="E655" s="49"/>
    </row>
    <row r="656" spans="1:5" s="3" customFormat="1" ht="15" customHeight="1" hidden="1">
      <c r="A656" s="136"/>
      <c r="B656" s="193"/>
      <c r="C656" s="237"/>
      <c r="D656" s="237"/>
      <c r="E656" s="49"/>
    </row>
    <row r="657" spans="1:5" s="3" customFormat="1" ht="27.75" customHeight="1">
      <c r="A657" s="143">
        <v>4</v>
      </c>
      <c r="B657" s="245" t="s">
        <v>493</v>
      </c>
      <c r="C657" s="213">
        <v>233</v>
      </c>
      <c r="D657" s="213">
        <v>280</v>
      </c>
      <c r="E657" s="49"/>
    </row>
    <row r="658" spans="1:5" s="3" customFormat="1" ht="26.25" customHeight="1">
      <c r="A658" s="143">
        <v>5</v>
      </c>
      <c r="B658" s="245" t="s">
        <v>494</v>
      </c>
      <c r="C658" s="213">
        <v>233</v>
      </c>
      <c r="D658" s="213">
        <v>280</v>
      </c>
      <c r="E658" s="49"/>
    </row>
    <row r="659" spans="1:5" s="3" customFormat="1" ht="27" customHeight="1">
      <c r="A659" s="143">
        <v>6</v>
      </c>
      <c r="B659" s="245" t="s">
        <v>495</v>
      </c>
      <c r="C659" s="213">
        <v>233</v>
      </c>
      <c r="D659" s="213">
        <v>280</v>
      </c>
      <c r="E659" s="49"/>
    </row>
    <row r="660" spans="1:5" s="3" customFormat="1" ht="15" customHeight="1">
      <c r="A660" s="136">
        <v>7</v>
      </c>
      <c r="B660" s="193" t="s">
        <v>496</v>
      </c>
      <c r="C660" s="237">
        <v>333</v>
      </c>
      <c r="D660" s="237">
        <v>400</v>
      </c>
      <c r="E660" s="49"/>
    </row>
    <row r="661" spans="1:5" s="3" customFormat="1" ht="15" customHeight="1">
      <c r="A661" s="136"/>
      <c r="B661" s="193"/>
      <c r="C661" s="237"/>
      <c r="D661" s="237"/>
      <c r="E661" s="49"/>
    </row>
    <row r="662" spans="1:5" s="3" customFormat="1" ht="3.75" customHeight="1">
      <c r="A662" s="136"/>
      <c r="B662" s="193"/>
      <c r="C662" s="237"/>
      <c r="D662" s="237"/>
      <c r="E662" s="49"/>
    </row>
    <row r="663" spans="1:5" s="3" customFormat="1" ht="15" customHeight="1">
      <c r="A663" s="136">
        <v>8</v>
      </c>
      <c r="B663" s="193" t="s">
        <v>497</v>
      </c>
      <c r="C663" s="237">
        <v>333</v>
      </c>
      <c r="D663" s="237">
        <v>400</v>
      </c>
      <c r="E663" s="49"/>
    </row>
    <row r="664" spans="1:5" s="3" customFormat="1" ht="31.5" customHeight="1">
      <c r="A664" s="136"/>
      <c r="B664" s="193"/>
      <c r="C664" s="237"/>
      <c r="D664" s="237"/>
      <c r="E664" s="49"/>
    </row>
    <row r="665" spans="1:5" s="3" customFormat="1" ht="2.25" customHeight="1">
      <c r="A665" s="136"/>
      <c r="B665" s="193"/>
      <c r="C665" s="237"/>
      <c r="D665" s="237"/>
      <c r="E665" s="49"/>
    </row>
    <row r="666" spans="1:5" s="3" customFormat="1" ht="37.5">
      <c r="A666" s="192">
        <v>9</v>
      </c>
      <c r="B666" s="200" t="s">
        <v>498</v>
      </c>
      <c r="C666" s="160">
        <v>167</v>
      </c>
      <c r="D666" s="160">
        <v>200</v>
      </c>
      <c r="E666" s="49"/>
    </row>
    <row r="667" spans="1:5" s="3" customFormat="1" ht="30" customHeight="1">
      <c r="A667" s="142" t="s">
        <v>499</v>
      </c>
      <c r="B667" s="142"/>
      <c r="C667" s="142"/>
      <c r="D667" s="142"/>
      <c r="E667" s="49"/>
    </row>
    <row r="668" spans="1:5" s="3" customFormat="1" ht="37.5">
      <c r="A668" s="224" t="s">
        <v>199</v>
      </c>
      <c r="B668" s="239" t="s">
        <v>200</v>
      </c>
      <c r="C668" s="146" t="s">
        <v>91</v>
      </c>
      <c r="D668" s="211" t="s">
        <v>92</v>
      </c>
      <c r="E668" s="49"/>
    </row>
    <row r="669" spans="1:5" s="3" customFormat="1" ht="18.75">
      <c r="A669" s="201">
        <v>1</v>
      </c>
      <c r="B669" s="246" t="s">
        <v>500</v>
      </c>
      <c r="C669" s="160">
        <v>1417</v>
      </c>
      <c r="D669" s="160">
        <v>1700</v>
      </c>
      <c r="E669" s="49"/>
    </row>
    <row r="670" spans="1:5" s="3" customFormat="1" ht="15" customHeight="1">
      <c r="A670" s="235">
        <v>2</v>
      </c>
      <c r="B670" s="247" t="s">
        <v>501</v>
      </c>
      <c r="C670" s="244">
        <v>1750</v>
      </c>
      <c r="D670" s="244">
        <v>2100</v>
      </c>
      <c r="E670" s="49"/>
    </row>
    <row r="671" spans="1:5" s="3" customFormat="1" ht="8.25" customHeight="1">
      <c r="A671" s="235"/>
      <c r="B671" s="247"/>
      <c r="C671" s="244"/>
      <c r="D671" s="244"/>
      <c r="E671" s="49"/>
    </row>
    <row r="672" spans="1:5" s="3" customFormat="1" ht="8.25" customHeight="1">
      <c r="A672" s="235">
        <v>3</v>
      </c>
      <c r="B672" s="247" t="s">
        <v>502</v>
      </c>
      <c r="C672" s="244">
        <v>2083</v>
      </c>
      <c r="D672" s="244">
        <v>2500</v>
      </c>
      <c r="E672" s="49"/>
    </row>
    <row r="673" spans="1:5" s="3" customFormat="1" ht="16.5" customHeight="1">
      <c r="A673" s="235"/>
      <c r="B673" s="247"/>
      <c r="C673" s="244"/>
      <c r="D673" s="244"/>
      <c r="E673" s="49"/>
    </row>
    <row r="674" spans="1:5" s="3" customFormat="1" ht="30" customHeight="1">
      <c r="A674" s="142" t="s">
        <v>503</v>
      </c>
      <c r="B674" s="142"/>
      <c r="C674" s="142"/>
      <c r="D674" s="142"/>
      <c r="E674" s="49"/>
    </row>
    <row r="675" spans="1:5" s="3" customFormat="1" ht="44.25" customHeight="1">
      <c r="A675" s="224" t="s">
        <v>199</v>
      </c>
      <c r="B675" s="239" t="s">
        <v>200</v>
      </c>
      <c r="C675" s="146" t="s">
        <v>91</v>
      </c>
      <c r="D675" s="211" t="s">
        <v>92</v>
      </c>
      <c r="E675" s="49"/>
    </row>
    <row r="676" spans="1:5" s="3" customFormat="1" ht="18.75">
      <c r="A676" s="192">
        <v>1</v>
      </c>
      <c r="B676" s="178" t="s">
        <v>504</v>
      </c>
      <c r="C676" s="160">
        <v>750</v>
      </c>
      <c r="D676" s="160">
        <v>900</v>
      </c>
      <c r="E676" s="49"/>
    </row>
    <row r="677" spans="1:5" s="3" customFormat="1" ht="15" customHeight="1">
      <c r="A677" s="235">
        <v>2</v>
      </c>
      <c r="B677" s="247" t="s">
        <v>505</v>
      </c>
      <c r="C677" s="244">
        <v>1250</v>
      </c>
      <c r="D677" s="244">
        <v>1500</v>
      </c>
      <c r="E677" s="49"/>
    </row>
    <row r="678" spans="1:5" s="3" customFormat="1" ht="6" customHeight="1">
      <c r="A678" s="235"/>
      <c r="B678" s="247"/>
      <c r="C678" s="244"/>
      <c r="D678" s="244"/>
      <c r="E678" s="49"/>
    </row>
    <row r="679" spans="1:5" s="3" customFormat="1" ht="18.75">
      <c r="A679" s="192">
        <v>3</v>
      </c>
      <c r="B679" s="178" t="s">
        <v>506</v>
      </c>
      <c r="C679" s="160">
        <v>500</v>
      </c>
      <c r="D679" s="160">
        <v>600</v>
      </c>
      <c r="E679" s="49"/>
    </row>
    <row r="680" spans="1:5" s="3" customFormat="1" ht="30" customHeight="1">
      <c r="A680" s="142" t="s">
        <v>507</v>
      </c>
      <c r="B680" s="142"/>
      <c r="C680" s="142"/>
      <c r="D680" s="142"/>
      <c r="E680" s="49"/>
    </row>
    <row r="681" spans="1:5" s="3" customFormat="1" ht="37.5">
      <c r="A681" s="224" t="s">
        <v>199</v>
      </c>
      <c r="B681" s="239" t="s">
        <v>200</v>
      </c>
      <c r="C681" s="146" t="s">
        <v>91</v>
      </c>
      <c r="D681" s="211" t="s">
        <v>92</v>
      </c>
      <c r="E681" s="49"/>
    </row>
    <row r="682" spans="1:5" s="3" customFormat="1" ht="15" customHeight="1">
      <c r="A682" s="235">
        <v>1</v>
      </c>
      <c r="B682" s="236" t="s">
        <v>508</v>
      </c>
      <c r="C682" s="244">
        <v>1500</v>
      </c>
      <c r="D682" s="244">
        <v>1800</v>
      </c>
      <c r="E682" s="49"/>
    </row>
    <row r="683" spans="1:5" s="3" customFormat="1" ht="23.25" customHeight="1">
      <c r="A683" s="235"/>
      <c r="B683" s="236"/>
      <c r="C683" s="244"/>
      <c r="D683" s="244"/>
      <c r="E683" s="49"/>
    </row>
    <row r="684" spans="1:5" s="3" customFormat="1" ht="15" customHeight="1">
      <c r="A684" s="235">
        <v>2</v>
      </c>
      <c r="B684" s="236" t="s">
        <v>509</v>
      </c>
      <c r="C684" s="244">
        <v>1808</v>
      </c>
      <c r="D684" s="244">
        <v>2170</v>
      </c>
      <c r="E684" s="49"/>
    </row>
    <row r="685" spans="1:5" s="3" customFormat="1" ht="24" customHeight="1">
      <c r="A685" s="235"/>
      <c r="B685" s="236"/>
      <c r="C685" s="244"/>
      <c r="D685" s="244"/>
      <c r="E685" s="49"/>
    </row>
    <row r="686" spans="1:5" s="3" customFormat="1" ht="15" customHeight="1">
      <c r="A686" s="235">
        <v>3</v>
      </c>
      <c r="B686" s="236" t="s">
        <v>510</v>
      </c>
      <c r="C686" s="244">
        <v>917</v>
      </c>
      <c r="D686" s="244">
        <v>1100</v>
      </c>
      <c r="E686" s="49"/>
    </row>
    <row r="687" spans="1:5" s="3" customFormat="1" ht="15" customHeight="1">
      <c r="A687" s="235"/>
      <c r="B687" s="236"/>
      <c r="C687" s="244"/>
      <c r="D687" s="244"/>
      <c r="E687" s="49"/>
    </row>
    <row r="688" spans="1:5" s="3" customFormat="1" ht="27" customHeight="1">
      <c r="A688" s="192">
        <v>4</v>
      </c>
      <c r="B688" s="200" t="s">
        <v>511</v>
      </c>
      <c r="C688" s="160">
        <v>833</v>
      </c>
      <c r="D688" s="160">
        <v>1000</v>
      </c>
      <c r="E688" s="49"/>
    </row>
    <row r="689" spans="1:5" s="3" customFormat="1" ht="15" customHeight="1">
      <c r="A689" s="235">
        <v>5</v>
      </c>
      <c r="B689" s="236" t="s">
        <v>512</v>
      </c>
      <c r="C689" s="244">
        <v>792</v>
      </c>
      <c r="D689" s="244">
        <v>950</v>
      </c>
      <c r="E689" s="49"/>
    </row>
    <row r="690" spans="1:5" s="3" customFormat="1" ht="15" customHeight="1">
      <c r="A690" s="235"/>
      <c r="B690" s="236"/>
      <c r="C690" s="244"/>
      <c r="D690" s="244"/>
      <c r="E690" s="49"/>
    </row>
    <row r="691" spans="1:5" s="3" customFormat="1" ht="18.75">
      <c r="A691" s="201">
        <v>6</v>
      </c>
      <c r="B691" s="200" t="s">
        <v>513</v>
      </c>
      <c r="C691" s="160">
        <v>858</v>
      </c>
      <c r="D691" s="160">
        <v>1030</v>
      </c>
      <c r="E691" s="49"/>
    </row>
    <row r="692" spans="1:5" s="3" customFormat="1" ht="18.75">
      <c r="A692" s="201">
        <v>7</v>
      </c>
      <c r="B692" s="248" t="s">
        <v>514</v>
      </c>
      <c r="C692" s="160">
        <v>167</v>
      </c>
      <c r="D692" s="160">
        <v>200</v>
      </c>
      <c r="E692" s="49"/>
    </row>
    <row r="693" spans="1:5" s="3" customFormat="1" ht="18.75">
      <c r="A693" s="201">
        <v>8</v>
      </c>
      <c r="B693" s="248" t="s">
        <v>515</v>
      </c>
      <c r="C693" s="160">
        <v>750</v>
      </c>
      <c r="D693" s="160">
        <v>900</v>
      </c>
      <c r="E693" s="49"/>
    </row>
    <row r="694" spans="1:5" s="3" customFormat="1" ht="18.75">
      <c r="A694" s="201">
        <v>9</v>
      </c>
      <c r="B694" s="248" t="s">
        <v>516</v>
      </c>
      <c r="C694" s="160">
        <v>1250</v>
      </c>
      <c r="D694" s="160">
        <v>1500</v>
      </c>
      <c r="E694" s="49"/>
    </row>
    <row r="695" spans="1:5" s="3" customFormat="1" ht="18.75">
      <c r="A695" s="201">
        <v>10</v>
      </c>
      <c r="B695" s="248" t="s">
        <v>517</v>
      </c>
      <c r="C695" s="160">
        <v>708</v>
      </c>
      <c r="D695" s="160">
        <v>850</v>
      </c>
      <c r="E695" s="49"/>
    </row>
    <row r="696" spans="1:5" s="3" customFormat="1" ht="18.75">
      <c r="A696" s="201">
        <v>11</v>
      </c>
      <c r="B696" s="248" t="s">
        <v>518</v>
      </c>
      <c r="C696" s="160">
        <v>2083</v>
      </c>
      <c r="D696" s="160">
        <v>2500</v>
      </c>
      <c r="E696" s="49"/>
    </row>
    <row r="697" spans="1:5" s="3" customFormat="1" ht="18.75">
      <c r="A697" s="201">
        <v>12</v>
      </c>
      <c r="B697" s="248" t="s">
        <v>519</v>
      </c>
      <c r="C697" s="160">
        <v>1917</v>
      </c>
      <c r="D697" s="160">
        <v>2300</v>
      </c>
      <c r="E697" s="49"/>
    </row>
    <row r="698" spans="1:5" s="3" customFormat="1" ht="18.75">
      <c r="A698" s="201">
        <v>13</v>
      </c>
      <c r="B698" s="248" t="s">
        <v>520</v>
      </c>
      <c r="C698" s="160">
        <v>667</v>
      </c>
      <c r="D698" s="160">
        <v>800</v>
      </c>
      <c r="E698" s="49"/>
    </row>
    <row r="699" spans="1:5" s="3" customFormat="1" ht="18.75">
      <c r="A699" s="201">
        <v>14</v>
      </c>
      <c r="B699" s="248" t="s">
        <v>521</v>
      </c>
      <c r="C699" s="160">
        <v>1083</v>
      </c>
      <c r="D699" s="160">
        <v>1300</v>
      </c>
      <c r="E699" s="49"/>
    </row>
    <row r="700" spans="1:5" s="3" customFormat="1" ht="18.75">
      <c r="A700" s="201">
        <v>15</v>
      </c>
      <c r="B700" s="248" t="s">
        <v>522</v>
      </c>
      <c r="C700" s="160">
        <v>833</v>
      </c>
      <c r="D700" s="160">
        <v>1000</v>
      </c>
      <c r="E700" s="49"/>
    </row>
    <row r="701" spans="1:5" s="3" customFormat="1" ht="18.75">
      <c r="A701" s="201">
        <v>16</v>
      </c>
      <c r="B701" s="248" t="s">
        <v>523</v>
      </c>
      <c r="C701" s="160">
        <v>1833</v>
      </c>
      <c r="D701" s="160">
        <v>2200</v>
      </c>
      <c r="E701" s="49"/>
    </row>
    <row r="702" spans="1:5" s="3" customFormat="1" ht="18.75">
      <c r="A702" s="201">
        <v>17</v>
      </c>
      <c r="B702" s="248" t="s">
        <v>524</v>
      </c>
      <c r="C702" s="160">
        <v>792</v>
      </c>
      <c r="D702" s="160">
        <v>950</v>
      </c>
      <c r="E702" s="49"/>
    </row>
    <row r="703" spans="1:5" s="3" customFormat="1" ht="18.75">
      <c r="A703" s="201">
        <v>18</v>
      </c>
      <c r="B703" s="248" t="s">
        <v>525</v>
      </c>
      <c r="C703" s="160">
        <v>1083</v>
      </c>
      <c r="D703" s="160">
        <v>1300</v>
      </c>
      <c r="E703" s="49"/>
    </row>
    <row r="704" spans="1:5" s="3" customFormat="1" ht="18.75">
      <c r="A704" s="201">
        <v>19</v>
      </c>
      <c r="B704" s="248" t="s">
        <v>526</v>
      </c>
      <c r="C704" s="160">
        <v>792</v>
      </c>
      <c r="D704" s="160">
        <v>950</v>
      </c>
      <c r="E704" s="49"/>
    </row>
    <row r="705" spans="1:5" s="3" customFormat="1" ht="18.75">
      <c r="A705" s="201">
        <v>20</v>
      </c>
      <c r="B705" s="248" t="s">
        <v>527</v>
      </c>
      <c r="C705" s="160">
        <v>1333</v>
      </c>
      <c r="D705" s="160">
        <v>1600</v>
      </c>
      <c r="E705" s="49"/>
    </row>
    <row r="706" spans="1:5" s="3" customFormat="1" ht="41.25" customHeight="1">
      <c r="A706" s="201">
        <v>21</v>
      </c>
      <c r="B706" s="248" t="s">
        <v>528</v>
      </c>
      <c r="C706" s="160">
        <v>1750</v>
      </c>
      <c r="D706" s="160">
        <v>2100</v>
      </c>
      <c r="E706" s="49"/>
    </row>
    <row r="707" spans="1:5" s="3" customFormat="1" ht="18.75">
      <c r="A707" s="201">
        <v>22</v>
      </c>
      <c r="B707" s="248" t="s">
        <v>529</v>
      </c>
      <c r="C707" s="160">
        <v>2917</v>
      </c>
      <c r="D707" s="160">
        <v>3500</v>
      </c>
      <c r="E707" s="49"/>
    </row>
    <row r="708" spans="1:5" s="3" customFormat="1" ht="18.75">
      <c r="A708" s="201">
        <v>23</v>
      </c>
      <c r="B708" s="209" t="s">
        <v>530</v>
      </c>
      <c r="C708" s="160">
        <v>167</v>
      </c>
      <c r="D708" s="160">
        <v>200</v>
      </c>
      <c r="E708" s="49"/>
    </row>
    <row r="709" spans="1:5" s="3" customFormat="1" ht="18.75">
      <c r="A709" s="201">
        <v>24</v>
      </c>
      <c r="B709" s="209" t="s">
        <v>531</v>
      </c>
      <c r="C709" s="160">
        <v>167</v>
      </c>
      <c r="D709" s="160">
        <v>200</v>
      </c>
      <c r="E709" s="49"/>
    </row>
    <row r="710" spans="1:5" s="3" customFormat="1" ht="27.75" customHeight="1">
      <c r="A710" s="142" t="s">
        <v>532</v>
      </c>
      <c r="B710" s="142"/>
      <c r="C710" s="142"/>
      <c r="D710" s="142"/>
      <c r="E710" s="49"/>
    </row>
    <row r="711" spans="1:5" s="3" customFormat="1" ht="37.5">
      <c r="A711" s="224" t="s">
        <v>199</v>
      </c>
      <c r="B711" s="239" t="s">
        <v>200</v>
      </c>
      <c r="C711" s="146" t="s">
        <v>91</v>
      </c>
      <c r="D711" s="211" t="s">
        <v>92</v>
      </c>
      <c r="E711" s="49"/>
    </row>
    <row r="712" spans="1:5" s="3" customFormat="1" ht="18.75">
      <c r="A712" s="192">
        <v>1</v>
      </c>
      <c r="B712" s="155" t="s">
        <v>533</v>
      </c>
      <c r="C712" s="160">
        <v>167</v>
      </c>
      <c r="D712" s="160">
        <v>200</v>
      </c>
      <c r="E712" s="49"/>
    </row>
    <row r="713" spans="1:5" s="3" customFormat="1" ht="18.75">
      <c r="A713" s="192">
        <v>2</v>
      </c>
      <c r="B713" s="155" t="s">
        <v>534</v>
      </c>
      <c r="C713" s="160">
        <v>296</v>
      </c>
      <c r="D713" s="160">
        <v>355</v>
      </c>
      <c r="E713" s="49"/>
    </row>
    <row r="714" spans="1:5" s="3" customFormat="1" ht="18.75">
      <c r="A714" s="192">
        <v>3</v>
      </c>
      <c r="B714" s="155" t="s">
        <v>535</v>
      </c>
      <c r="C714" s="160">
        <v>233</v>
      </c>
      <c r="D714" s="160">
        <v>280</v>
      </c>
      <c r="E714" s="49"/>
    </row>
    <row r="715" spans="1:5" s="3" customFormat="1" ht="18.75">
      <c r="A715" s="192">
        <v>4</v>
      </c>
      <c r="B715" s="155" t="s">
        <v>536</v>
      </c>
      <c r="C715" s="160">
        <v>517</v>
      </c>
      <c r="D715" s="160">
        <v>620</v>
      </c>
      <c r="E715" s="49"/>
    </row>
    <row r="716" spans="1:5" s="3" customFormat="1" ht="18.75">
      <c r="A716" s="192">
        <v>5</v>
      </c>
      <c r="B716" s="155" t="s">
        <v>537</v>
      </c>
      <c r="C716" s="160">
        <v>563</v>
      </c>
      <c r="D716" s="160">
        <v>675</v>
      </c>
      <c r="E716" s="49"/>
    </row>
    <row r="717" spans="1:5" s="3" customFormat="1" ht="18.75">
      <c r="A717" s="192">
        <v>6</v>
      </c>
      <c r="B717" s="155" t="s">
        <v>538</v>
      </c>
      <c r="C717" s="160">
        <v>496</v>
      </c>
      <c r="D717" s="160">
        <v>595</v>
      </c>
      <c r="E717" s="49"/>
    </row>
    <row r="718" spans="1:5" s="3" customFormat="1" ht="18.75">
      <c r="A718" s="192">
        <v>7</v>
      </c>
      <c r="B718" s="155" t="s">
        <v>539</v>
      </c>
      <c r="C718" s="160">
        <v>417</v>
      </c>
      <c r="D718" s="160">
        <v>500</v>
      </c>
      <c r="E718" s="49"/>
    </row>
    <row r="719" spans="1:5" s="3" customFormat="1" ht="18.75">
      <c r="A719" s="192">
        <v>8</v>
      </c>
      <c r="B719" s="155" t="s">
        <v>540</v>
      </c>
      <c r="C719" s="160">
        <f>(D719/120)*100</f>
        <v>375</v>
      </c>
      <c r="D719" s="160">
        <v>450</v>
      </c>
      <c r="E719" s="49"/>
    </row>
    <row r="720" spans="1:5" s="3" customFormat="1" ht="18.75">
      <c r="A720" s="192">
        <v>9</v>
      </c>
      <c r="B720" s="155" t="s">
        <v>541</v>
      </c>
      <c r="C720" s="160">
        <v>533</v>
      </c>
      <c r="D720" s="160">
        <v>640</v>
      </c>
      <c r="E720" s="49"/>
    </row>
    <row r="721" spans="1:5" s="3" customFormat="1" ht="18.75">
      <c r="A721" s="192">
        <v>10</v>
      </c>
      <c r="B721" s="155" t="s">
        <v>542</v>
      </c>
      <c r="C721" s="160">
        <v>217</v>
      </c>
      <c r="D721" s="160">
        <v>260</v>
      </c>
      <c r="E721" s="49"/>
    </row>
    <row r="722" spans="1:5" s="3" customFormat="1" ht="18.75">
      <c r="A722" s="192">
        <v>11</v>
      </c>
      <c r="B722" s="155" t="s">
        <v>543</v>
      </c>
      <c r="C722" s="160">
        <f>(D722/120)*100</f>
        <v>250</v>
      </c>
      <c r="D722" s="160">
        <v>300</v>
      </c>
      <c r="E722" s="49"/>
    </row>
    <row r="723" spans="1:5" s="3" customFormat="1" ht="18.75">
      <c r="A723" s="192">
        <v>12</v>
      </c>
      <c r="B723" s="155" t="s">
        <v>544</v>
      </c>
      <c r="C723" s="160">
        <f>(D723/120)*100</f>
        <v>250</v>
      </c>
      <c r="D723" s="160">
        <v>300</v>
      </c>
      <c r="E723" s="49"/>
    </row>
    <row r="724" spans="1:5" s="3" customFormat="1" ht="18.75">
      <c r="A724" s="192">
        <v>13</v>
      </c>
      <c r="B724" s="155" t="s">
        <v>545</v>
      </c>
      <c r="C724" s="160">
        <f>(D724/120)*100</f>
        <v>325</v>
      </c>
      <c r="D724" s="160">
        <v>390</v>
      </c>
      <c r="E724" s="49"/>
    </row>
    <row r="725" spans="1:5" s="3" customFormat="1" ht="18.75">
      <c r="A725" s="192">
        <v>14</v>
      </c>
      <c r="B725" s="155" t="s">
        <v>546</v>
      </c>
      <c r="C725" s="160">
        <v>404</v>
      </c>
      <c r="D725" s="160">
        <v>485</v>
      </c>
      <c r="E725" s="49"/>
    </row>
    <row r="726" spans="1:5" s="3" customFormat="1" ht="18.75">
      <c r="A726" s="192">
        <v>15</v>
      </c>
      <c r="B726" s="155" t="s">
        <v>547</v>
      </c>
      <c r="C726" s="160">
        <v>133</v>
      </c>
      <c r="D726" s="160">
        <v>160</v>
      </c>
      <c r="E726" s="49"/>
    </row>
    <row r="727" spans="1:5" s="3" customFormat="1" ht="18.75">
      <c r="A727" s="192">
        <v>16</v>
      </c>
      <c r="B727" s="155" t="s">
        <v>548</v>
      </c>
      <c r="C727" s="160">
        <v>233</v>
      </c>
      <c r="D727" s="160">
        <v>280</v>
      </c>
      <c r="E727" s="49"/>
    </row>
    <row r="728" spans="1:5" s="3" customFormat="1" ht="18.75">
      <c r="A728" s="192">
        <v>17</v>
      </c>
      <c r="B728" s="155" t="s">
        <v>549</v>
      </c>
      <c r="C728" s="160">
        <v>96</v>
      </c>
      <c r="D728" s="160">
        <v>115</v>
      </c>
      <c r="E728" s="49"/>
    </row>
    <row r="729" spans="1:5" s="3" customFormat="1" ht="18.75" hidden="1">
      <c r="A729" s="192">
        <v>3</v>
      </c>
      <c r="B729" s="155" t="s">
        <v>550</v>
      </c>
      <c r="C729" s="249"/>
      <c r="D729" s="160"/>
      <c r="E729" s="49"/>
    </row>
    <row r="730" spans="1:5" s="3" customFormat="1" ht="18.75" hidden="1">
      <c r="A730" s="192" t="s">
        <v>551</v>
      </c>
      <c r="B730" s="155" t="s">
        <v>552</v>
      </c>
      <c r="C730" s="160">
        <v>125</v>
      </c>
      <c r="D730" s="160">
        <v>150</v>
      </c>
      <c r="E730" s="49"/>
    </row>
    <row r="731" spans="1:5" s="3" customFormat="1" ht="18.75" hidden="1">
      <c r="A731" s="192" t="s">
        <v>551</v>
      </c>
      <c r="B731" s="155" t="s">
        <v>553</v>
      </c>
      <c r="C731" s="160">
        <v>133</v>
      </c>
      <c r="D731" s="160">
        <v>160</v>
      </c>
      <c r="E731" s="49"/>
    </row>
    <row r="732" spans="1:5" s="3" customFormat="1" ht="18.75" hidden="1">
      <c r="A732" s="192" t="s">
        <v>551</v>
      </c>
      <c r="B732" s="155" t="s">
        <v>554</v>
      </c>
      <c r="C732" s="160">
        <v>138</v>
      </c>
      <c r="D732" s="160">
        <v>165</v>
      </c>
      <c r="E732" s="49"/>
    </row>
    <row r="733" spans="1:5" s="3" customFormat="1" ht="18.75" hidden="1">
      <c r="A733" s="192">
        <v>4</v>
      </c>
      <c r="B733" s="155" t="s">
        <v>555</v>
      </c>
      <c r="C733" s="160">
        <v>150</v>
      </c>
      <c r="D733" s="160">
        <v>180</v>
      </c>
      <c r="E733" s="49"/>
    </row>
    <row r="734" spans="1:5" s="3" customFormat="1" ht="26.25" customHeight="1">
      <c r="A734" s="142" t="s">
        <v>556</v>
      </c>
      <c r="B734" s="142"/>
      <c r="C734" s="142"/>
      <c r="D734" s="142"/>
      <c r="E734" s="49"/>
    </row>
    <row r="735" spans="1:5" s="3" customFormat="1" ht="39" customHeight="1">
      <c r="A735" s="224" t="s">
        <v>199</v>
      </c>
      <c r="B735" s="239" t="s">
        <v>200</v>
      </c>
      <c r="C735" s="146" t="s">
        <v>91</v>
      </c>
      <c r="D735" s="211" t="s">
        <v>92</v>
      </c>
      <c r="E735" s="49"/>
    </row>
    <row r="736" spans="1:5" s="3" customFormat="1" ht="19.5" customHeight="1">
      <c r="A736" s="192">
        <v>1</v>
      </c>
      <c r="B736" s="155" t="s">
        <v>557</v>
      </c>
      <c r="C736" s="160">
        <v>113</v>
      </c>
      <c r="D736" s="160">
        <v>135</v>
      </c>
      <c r="E736" s="49"/>
    </row>
    <row r="737" spans="1:5" s="3" customFormat="1" ht="19.5" customHeight="1">
      <c r="A737" s="192">
        <v>2</v>
      </c>
      <c r="B737" s="155" t="s">
        <v>558</v>
      </c>
      <c r="C737" s="160">
        <v>83</v>
      </c>
      <c r="D737" s="160">
        <v>100</v>
      </c>
      <c r="E737" s="49"/>
    </row>
    <row r="738" spans="1:5" s="3" customFormat="1" ht="18.75">
      <c r="A738" s="192">
        <v>3</v>
      </c>
      <c r="B738" s="155" t="s">
        <v>559</v>
      </c>
      <c r="C738" s="160">
        <v>154</v>
      </c>
      <c r="D738" s="160">
        <v>185</v>
      </c>
      <c r="E738" s="49"/>
    </row>
    <row r="739" spans="1:5" s="3" customFormat="1" ht="18.75">
      <c r="A739" s="192">
        <v>4</v>
      </c>
      <c r="B739" s="155" t="s">
        <v>560</v>
      </c>
      <c r="C739" s="160">
        <v>183</v>
      </c>
      <c r="D739" s="160">
        <v>340</v>
      </c>
      <c r="E739" s="49"/>
    </row>
    <row r="740" spans="1:5" s="3" customFormat="1" ht="18.75">
      <c r="A740" s="192">
        <v>5</v>
      </c>
      <c r="B740" s="155" t="s">
        <v>561</v>
      </c>
      <c r="C740" s="160">
        <v>92</v>
      </c>
      <c r="D740" s="160">
        <v>110</v>
      </c>
      <c r="E740" s="49"/>
    </row>
    <row r="741" spans="1:5" s="3" customFormat="1" ht="18.75">
      <c r="A741" s="192">
        <v>6</v>
      </c>
      <c r="B741" s="155" t="s">
        <v>562</v>
      </c>
      <c r="C741" s="160">
        <v>129</v>
      </c>
      <c r="D741" s="160">
        <v>155</v>
      </c>
      <c r="E741" s="49"/>
    </row>
    <row r="742" spans="1:5" s="3" customFormat="1" ht="18.75">
      <c r="A742" s="192">
        <v>7</v>
      </c>
      <c r="B742" s="155" t="s">
        <v>563</v>
      </c>
      <c r="C742" s="160">
        <v>192</v>
      </c>
      <c r="D742" s="160">
        <v>230</v>
      </c>
      <c r="E742" s="49"/>
    </row>
    <row r="743" spans="1:5" s="3" customFormat="1" ht="18.75">
      <c r="A743" s="192">
        <v>8</v>
      </c>
      <c r="B743" s="155" t="s">
        <v>564</v>
      </c>
      <c r="C743" s="160">
        <v>129</v>
      </c>
      <c r="D743" s="160">
        <v>155</v>
      </c>
      <c r="E743" s="49"/>
    </row>
    <row r="744" spans="1:5" s="3" customFormat="1" ht="18.75">
      <c r="A744" s="192">
        <v>9</v>
      </c>
      <c r="B744" s="155" t="s">
        <v>565</v>
      </c>
      <c r="C744" s="160">
        <f>(D744/120)*100</f>
        <v>200</v>
      </c>
      <c r="D744" s="160">
        <v>240</v>
      </c>
      <c r="E744" s="49"/>
    </row>
    <row r="745" spans="1:5" s="3" customFormat="1" ht="18.75">
      <c r="A745" s="192">
        <v>10</v>
      </c>
      <c r="B745" s="155" t="s">
        <v>566</v>
      </c>
      <c r="C745" s="160">
        <v>154</v>
      </c>
      <c r="D745" s="160">
        <v>185</v>
      </c>
      <c r="E745" s="49"/>
    </row>
    <row r="746" spans="1:5" s="3" customFormat="1" ht="18.75">
      <c r="A746" s="192">
        <v>11</v>
      </c>
      <c r="B746" s="155" t="s">
        <v>567</v>
      </c>
      <c r="C746" s="160">
        <v>142</v>
      </c>
      <c r="D746" s="160">
        <v>170</v>
      </c>
      <c r="E746" s="49"/>
    </row>
    <row r="747" spans="1:5" s="3" customFormat="1" ht="18.75">
      <c r="A747" s="192">
        <v>12</v>
      </c>
      <c r="B747" s="155" t="s">
        <v>568</v>
      </c>
      <c r="C747" s="160">
        <v>158</v>
      </c>
      <c r="D747" s="160">
        <v>190</v>
      </c>
      <c r="E747" s="49"/>
    </row>
    <row r="748" spans="1:5" s="3" customFormat="1" ht="18.75">
      <c r="A748" s="192">
        <v>13</v>
      </c>
      <c r="B748" s="155" t="s">
        <v>569</v>
      </c>
      <c r="C748" s="160">
        <v>171</v>
      </c>
      <c r="D748" s="160">
        <v>205</v>
      </c>
      <c r="E748" s="49"/>
    </row>
    <row r="749" spans="1:5" s="3" customFormat="1" ht="27" customHeight="1">
      <c r="A749" s="142" t="s">
        <v>570</v>
      </c>
      <c r="B749" s="142"/>
      <c r="C749" s="142"/>
      <c r="D749" s="142"/>
      <c r="E749" s="49"/>
    </row>
    <row r="750" spans="1:5" s="3" customFormat="1" ht="37.5">
      <c r="A750" s="224" t="s">
        <v>199</v>
      </c>
      <c r="B750" s="239" t="s">
        <v>200</v>
      </c>
      <c r="C750" s="146" t="s">
        <v>91</v>
      </c>
      <c r="D750" s="211" t="s">
        <v>92</v>
      </c>
      <c r="E750" s="49"/>
    </row>
    <row r="751" spans="1:5" s="3" customFormat="1" ht="18.75">
      <c r="A751" s="192">
        <v>1</v>
      </c>
      <c r="B751" s="155" t="s">
        <v>571</v>
      </c>
      <c r="C751" s="160">
        <v>138</v>
      </c>
      <c r="D751" s="160">
        <v>165</v>
      </c>
      <c r="E751" s="49"/>
    </row>
    <row r="752" spans="1:5" s="3" customFormat="1" ht="37.5">
      <c r="A752" s="192">
        <v>2</v>
      </c>
      <c r="B752" s="155" t="s">
        <v>572</v>
      </c>
      <c r="C752" s="160">
        <v>158</v>
      </c>
      <c r="D752" s="160">
        <v>310</v>
      </c>
      <c r="E752" s="49"/>
    </row>
    <row r="753" spans="1:5" s="3" customFormat="1" ht="37.5">
      <c r="A753" s="192">
        <v>3</v>
      </c>
      <c r="B753" s="155" t="s">
        <v>573</v>
      </c>
      <c r="C753" s="160">
        <v>167</v>
      </c>
      <c r="D753" s="160">
        <v>200</v>
      </c>
      <c r="E753" s="49"/>
    </row>
    <row r="754" spans="1:5" s="3" customFormat="1" ht="40.5" customHeight="1">
      <c r="A754" s="192">
        <v>4</v>
      </c>
      <c r="B754" s="155" t="s">
        <v>574</v>
      </c>
      <c r="C754" s="160">
        <f>(D754/120)*100</f>
        <v>550</v>
      </c>
      <c r="D754" s="160">
        <v>660</v>
      </c>
      <c r="E754" s="49"/>
    </row>
    <row r="755" spans="1:5" s="3" customFormat="1" ht="18.75">
      <c r="A755" s="192">
        <v>5</v>
      </c>
      <c r="B755" s="155" t="s">
        <v>530</v>
      </c>
      <c r="C755" s="160">
        <v>167</v>
      </c>
      <c r="D755" s="160">
        <v>200</v>
      </c>
      <c r="E755" s="49"/>
    </row>
    <row r="756" spans="1:5" s="3" customFormat="1" ht="37.5">
      <c r="A756" s="192">
        <v>6</v>
      </c>
      <c r="B756" s="155" t="s">
        <v>575</v>
      </c>
      <c r="C756" s="160">
        <v>442</v>
      </c>
      <c r="D756" s="160">
        <v>530</v>
      </c>
      <c r="E756" s="49"/>
    </row>
    <row r="757" spans="1:5" s="3" customFormat="1" ht="37.5">
      <c r="A757" s="192">
        <v>7</v>
      </c>
      <c r="B757" s="155" t="s">
        <v>576</v>
      </c>
      <c r="C757" s="160">
        <f>(D757/120)*100</f>
        <v>750</v>
      </c>
      <c r="D757" s="160">
        <v>900</v>
      </c>
      <c r="E757" s="49"/>
    </row>
    <row r="758" spans="1:5" s="3" customFormat="1" ht="18.75">
      <c r="A758" s="192">
        <v>8</v>
      </c>
      <c r="B758" s="155" t="s">
        <v>577</v>
      </c>
      <c r="C758" s="160">
        <v>617</v>
      </c>
      <c r="D758" s="160">
        <v>740</v>
      </c>
      <c r="E758" s="49"/>
    </row>
    <row r="759" spans="1:5" s="3" customFormat="1" ht="18.75">
      <c r="A759" s="192">
        <v>9</v>
      </c>
      <c r="B759" s="155" t="s">
        <v>578</v>
      </c>
      <c r="C759" s="160">
        <v>417</v>
      </c>
      <c r="D759" s="160">
        <v>500</v>
      </c>
      <c r="E759" s="49"/>
    </row>
    <row r="760" spans="1:5" s="3" customFormat="1" ht="37.5">
      <c r="A760" s="192">
        <v>10</v>
      </c>
      <c r="B760" s="155" t="s">
        <v>579</v>
      </c>
      <c r="C760" s="160">
        <v>263</v>
      </c>
      <c r="D760" s="160">
        <v>315</v>
      </c>
      <c r="E760" s="49"/>
    </row>
    <row r="761" spans="1:5" s="3" customFormat="1" ht="37.5">
      <c r="A761" s="192">
        <v>11</v>
      </c>
      <c r="B761" s="155" t="s">
        <v>580</v>
      </c>
      <c r="C761" s="160">
        <v>408</v>
      </c>
      <c r="D761" s="160">
        <v>490</v>
      </c>
      <c r="E761" s="49"/>
    </row>
    <row r="762" spans="1:5" s="3" customFormat="1" ht="21" customHeight="1">
      <c r="A762" s="192">
        <v>12</v>
      </c>
      <c r="B762" s="205" t="s">
        <v>581</v>
      </c>
      <c r="C762" s="160">
        <v>171</v>
      </c>
      <c r="D762" s="160">
        <v>205</v>
      </c>
      <c r="E762" s="49"/>
    </row>
    <row r="763" spans="1:5" s="3" customFormat="1" ht="37.5">
      <c r="A763" s="192">
        <v>13</v>
      </c>
      <c r="B763" s="155" t="s">
        <v>582</v>
      </c>
      <c r="C763" s="160">
        <v>633</v>
      </c>
      <c r="D763" s="160">
        <v>760</v>
      </c>
      <c r="E763" s="49"/>
    </row>
    <row r="764" spans="1:5" s="3" customFormat="1" ht="18.75">
      <c r="A764" s="192">
        <v>14</v>
      </c>
      <c r="B764" s="155" t="s">
        <v>583</v>
      </c>
      <c r="C764" s="160">
        <v>688</v>
      </c>
      <c r="D764" s="160">
        <v>825</v>
      </c>
      <c r="E764" s="49"/>
    </row>
    <row r="765" spans="1:5" s="3" customFormat="1" ht="27" customHeight="1">
      <c r="A765" s="142" t="s">
        <v>584</v>
      </c>
      <c r="B765" s="142"/>
      <c r="C765" s="142"/>
      <c r="D765" s="142"/>
      <c r="E765" s="49"/>
    </row>
    <row r="766" spans="1:5" s="3" customFormat="1" ht="37.5">
      <c r="A766" s="224" t="s">
        <v>199</v>
      </c>
      <c r="B766" s="239" t="s">
        <v>200</v>
      </c>
      <c r="C766" s="146" t="s">
        <v>91</v>
      </c>
      <c r="D766" s="211" t="s">
        <v>92</v>
      </c>
      <c r="E766" s="49"/>
    </row>
    <row r="767" spans="1:5" s="3" customFormat="1" ht="18.75">
      <c r="A767" s="192">
        <v>1</v>
      </c>
      <c r="B767" s="155" t="s">
        <v>585</v>
      </c>
      <c r="C767" s="160">
        <f>(D767/120)*100</f>
        <v>50</v>
      </c>
      <c r="D767" s="160">
        <v>60</v>
      </c>
      <c r="E767" s="49"/>
    </row>
    <row r="768" spans="1:5" s="3" customFormat="1" ht="18.75">
      <c r="A768" s="192">
        <v>2</v>
      </c>
      <c r="B768" s="155" t="s">
        <v>586</v>
      </c>
      <c r="C768" s="160">
        <v>42</v>
      </c>
      <c r="D768" s="160">
        <v>50</v>
      </c>
      <c r="E768" s="49"/>
    </row>
    <row r="769" spans="1:5" s="3" customFormat="1" ht="18.75">
      <c r="A769" s="192">
        <v>3</v>
      </c>
      <c r="B769" s="155" t="s">
        <v>587</v>
      </c>
      <c r="C769" s="160">
        <v>42</v>
      </c>
      <c r="D769" s="160">
        <v>50</v>
      </c>
      <c r="E769" s="49"/>
    </row>
    <row r="770" spans="1:5" s="3" customFormat="1" ht="37.5">
      <c r="A770" s="192">
        <v>4</v>
      </c>
      <c r="B770" s="155" t="s">
        <v>588</v>
      </c>
      <c r="C770" s="160">
        <v>63</v>
      </c>
      <c r="D770" s="160">
        <v>75</v>
      </c>
      <c r="E770" s="49"/>
    </row>
    <row r="771" spans="1:5" s="3" customFormat="1" ht="18.75">
      <c r="A771" s="215">
        <v>5</v>
      </c>
      <c r="B771" s="205" t="s">
        <v>589</v>
      </c>
      <c r="C771" s="160">
        <v>42</v>
      </c>
      <c r="D771" s="160">
        <v>50</v>
      </c>
      <c r="E771" s="49"/>
    </row>
    <row r="772" spans="1:5" s="3" customFormat="1" ht="18.75">
      <c r="A772" s="215">
        <v>6</v>
      </c>
      <c r="B772" s="205" t="s">
        <v>590</v>
      </c>
      <c r="C772" s="160">
        <f>(D772/120)*100</f>
        <v>75</v>
      </c>
      <c r="D772" s="160">
        <v>90</v>
      </c>
      <c r="E772" s="49"/>
    </row>
    <row r="773" spans="1:5" s="3" customFormat="1" ht="18.75">
      <c r="A773" s="215">
        <v>7</v>
      </c>
      <c r="B773" s="205" t="s">
        <v>591</v>
      </c>
      <c r="C773" s="160">
        <v>158</v>
      </c>
      <c r="D773" s="160">
        <v>190</v>
      </c>
      <c r="E773" s="49"/>
    </row>
    <row r="774" spans="1:5" s="3" customFormat="1" ht="18.75">
      <c r="A774" s="142" t="s">
        <v>592</v>
      </c>
      <c r="B774" s="142"/>
      <c r="C774" s="142"/>
      <c r="D774" s="142"/>
      <c r="E774" s="49"/>
    </row>
    <row r="775" spans="1:5" s="3" customFormat="1" ht="37.5">
      <c r="A775" s="224" t="s">
        <v>199</v>
      </c>
      <c r="B775" s="239" t="s">
        <v>200</v>
      </c>
      <c r="C775" s="146" t="s">
        <v>91</v>
      </c>
      <c r="D775" s="211" t="s">
        <v>92</v>
      </c>
      <c r="E775" s="49"/>
    </row>
    <row r="776" spans="1:5" s="3" customFormat="1" ht="18.75">
      <c r="A776" s="215">
        <v>1</v>
      </c>
      <c r="B776" s="205" t="s">
        <v>593</v>
      </c>
      <c r="C776" s="250">
        <v>283</v>
      </c>
      <c r="D776" s="160">
        <v>340</v>
      </c>
      <c r="E776" s="49"/>
    </row>
    <row r="777" spans="1:5" s="3" customFormat="1" ht="18.75">
      <c r="A777" s="142" t="s">
        <v>594</v>
      </c>
      <c r="B777" s="142"/>
      <c r="C777" s="142"/>
      <c r="D777" s="142"/>
      <c r="E777" s="49"/>
    </row>
    <row r="778" spans="1:5" s="243" customFormat="1" ht="37.5">
      <c r="A778" s="224" t="s">
        <v>199</v>
      </c>
      <c r="B778" s="239" t="s">
        <v>200</v>
      </c>
      <c r="C778" s="146" t="s">
        <v>91</v>
      </c>
      <c r="D778" s="211" t="s">
        <v>92</v>
      </c>
      <c r="E778" s="242"/>
    </row>
    <row r="779" spans="1:5" s="3" customFormat="1" ht="18.75">
      <c r="A779" s="192">
        <v>1</v>
      </c>
      <c r="B779" s="155" t="s">
        <v>595</v>
      </c>
      <c r="C779" s="251">
        <v>250</v>
      </c>
      <c r="D779" s="160">
        <v>300</v>
      </c>
      <c r="E779" s="49"/>
    </row>
    <row r="780" spans="1:5" s="3" customFormat="1" ht="18.75">
      <c r="A780" s="142" t="s">
        <v>596</v>
      </c>
      <c r="B780" s="142"/>
      <c r="C780" s="142"/>
      <c r="D780" s="142"/>
      <c r="E780" s="49"/>
    </row>
    <row r="781" spans="1:5" s="243" customFormat="1" ht="37.5">
      <c r="A781" s="224" t="s">
        <v>199</v>
      </c>
      <c r="B781" s="239" t="s">
        <v>200</v>
      </c>
      <c r="C781" s="146" t="s">
        <v>91</v>
      </c>
      <c r="D781" s="211" t="s">
        <v>92</v>
      </c>
      <c r="E781" s="242"/>
    </row>
    <row r="782" spans="1:5" s="3" customFormat="1" ht="18.75">
      <c r="A782" s="192">
        <v>1</v>
      </c>
      <c r="B782" s="155" t="s">
        <v>597</v>
      </c>
      <c r="C782" s="160">
        <v>500</v>
      </c>
      <c r="D782" s="160">
        <v>600</v>
      </c>
      <c r="E782" s="49"/>
    </row>
    <row r="783" spans="1:5" s="3" customFormat="1" ht="37.5">
      <c r="A783" s="201">
        <v>2</v>
      </c>
      <c r="B783" s="252" t="s">
        <v>598</v>
      </c>
      <c r="C783" s="160">
        <v>333</v>
      </c>
      <c r="D783" s="160">
        <v>400</v>
      </c>
      <c r="E783" s="49"/>
    </row>
    <row r="784" spans="1:5" s="3" customFormat="1" ht="18.75">
      <c r="A784" s="142" t="s">
        <v>599</v>
      </c>
      <c r="B784" s="142"/>
      <c r="C784" s="142"/>
      <c r="D784" s="142"/>
      <c r="E784" s="49"/>
    </row>
    <row r="785" spans="1:5" s="243" customFormat="1" ht="37.5">
      <c r="A785" s="224" t="s">
        <v>199</v>
      </c>
      <c r="B785" s="239" t="s">
        <v>200</v>
      </c>
      <c r="C785" s="146" t="s">
        <v>91</v>
      </c>
      <c r="D785" s="211" t="s">
        <v>92</v>
      </c>
      <c r="E785" s="242"/>
    </row>
    <row r="786" spans="1:5" s="3" customFormat="1" ht="18.75">
      <c r="A786" s="192">
        <v>1</v>
      </c>
      <c r="B786" s="155" t="s">
        <v>600</v>
      </c>
      <c r="C786" s="160">
        <v>250</v>
      </c>
      <c r="D786" s="160">
        <v>300</v>
      </c>
      <c r="E786" s="49"/>
    </row>
    <row r="787" spans="1:5" s="3" customFormat="1" ht="18.75">
      <c r="A787" s="192">
        <v>2</v>
      </c>
      <c r="B787" s="155" t="s">
        <v>601</v>
      </c>
      <c r="C787" s="160">
        <v>208</v>
      </c>
      <c r="D787" s="160">
        <v>250</v>
      </c>
      <c r="E787" s="49"/>
    </row>
    <row r="788" spans="1:5" s="3" customFormat="1" ht="18.75">
      <c r="A788" s="192">
        <v>3</v>
      </c>
      <c r="B788" s="155" t="s">
        <v>602</v>
      </c>
      <c r="C788" s="160">
        <v>167</v>
      </c>
      <c r="D788" s="160">
        <v>200</v>
      </c>
      <c r="E788" s="49"/>
    </row>
    <row r="789" spans="1:5" s="3" customFormat="1" ht="18.75">
      <c r="A789" s="142" t="s">
        <v>603</v>
      </c>
      <c r="B789" s="142"/>
      <c r="C789" s="142"/>
      <c r="D789" s="142"/>
      <c r="E789" s="49"/>
    </row>
    <row r="790" spans="1:5" s="3" customFormat="1" ht="37.5">
      <c r="A790" s="224" t="s">
        <v>199</v>
      </c>
      <c r="B790" s="239" t="s">
        <v>200</v>
      </c>
      <c r="C790" s="146" t="s">
        <v>91</v>
      </c>
      <c r="D790" s="211" t="s">
        <v>92</v>
      </c>
      <c r="E790" s="49"/>
    </row>
    <row r="791" spans="1:31" s="5" customFormat="1" ht="18.75">
      <c r="A791" s="192">
        <v>1</v>
      </c>
      <c r="B791" s="155" t="s">
        <v>604</v>
      </c>
      <c r="C791" s="160">
        <v>167</v>
      </c>
      <c r="D791" s="160">
        <v>200</v>
      </c>
      <c r="E791" s="49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s="5" customFormat="1" ht="18.75">
      <c r="A792" s="192">
        <v>2</v>
      </c>
      <c r="B792" s="155" t="s">
        <v>605</v>
      </c>
      <c r="C792" s="160">
        <f>(D792/120)*100</f>
        <v>125</v>
      </c>
      <c r="D792" s="160">
        <v>150</v>
      </c>
      <c r="E792" s="49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s="5" customFormat="1" ht="18.75">
      <c r="A793" s="192">
        <v>3</v>
      </c>
      <c r="B793" s="155" t="s">
        <v>606</v>
      </c>
      <c r="C793" s="160">
        <v>83</v>
      </c>
      <c r="D793" s="160">
        <v>100</v>
      </c>
      <c r="E793" s="49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s="5" customFormat="1" ht="18.75">
      <c r="A794" s="192">
        <v>4</v>
      </c>
      <c r="B794" s="155" t="s">
        <v>607</v>
      </c>
      <c r="C794" s="160">
        <v>83</v>
      </c>
      <c r="D794" s="160">
        <v>100</v>
      </c>
      <c r="E794" s="49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s="5" customFormat="1" ht="18.75">
      <c r="A795" s="192">
        <v>5</v>
      </c>
      <c r="B795" s="155" t="s">
        <v>608</v>
      </c>
      <c r="C795" s="160">
        <v>750</v>
      </c>
      <c r="D795" s="160">
        <v>900</v>
      </c>
      <c r="E795" s="49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s="5" customFormat="1" ht="18.75">
      <c r="A796" s="192">
        <v>6</v>
      </c>
      <c r="B796" s="155" t="s">
        <v>609</v>
      </c>
      <c r="C796" s="160">
        <v>378</v>
      </c>
      <c r="D796" s="160">
        <v>450</v>
      </c>
      <c r="E796" s="49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s="5" customFormat="1" ht="18.75">
      <c r="A797" s="215">
        <v>7</v>
      </c>
      <c r="B797" s="205" t="s">
        <v>610</v>
      </c>
      <c r="C797" s="253">
        <v>167</v>
      </c>
      <c r="D797" s="253">
        <v>200</v>
      </c>
      <c r="E797" s="49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s="5" customFormat="1" ht="18.75">
      <c r="A798" s="218">
        <v>8</v>
      </c>
      <c r="B798" s="254" t="s">
        <v>611</v>
      </c>
      <c r="C798" s="160">
        <v>167</v>
      </c>
      <c r="D798" s="160">
        <v>200</v>
      </c>
      <c r="E798" s="49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5" s="3" customFormat="1" ht="18.75">
      <c r="A799" s="203" t="s">
        <v>612</v>
      </c>
      <c r="B799" s="203"/>
      <c r="C799" s="203"/>
      <c r="D799" s="203"/>
      <c r="E799" s="49"/>
    </row>
    <row r="800" spans="1:5" s="243" customFormat="1" ht="37.5">
      <c r="A800" s="224" t="s">
        <v>199</v>
      </c>
      <c r="B800" s="239" t="s">
        <v>200</v>
      </c>
      <c r="C800" s="146" t="s">
        <v>91</v>
      </c>
      <c r="D800" s="211" t="s">
        <v>92</v>
      </c>
      <c r="E800" s="242"/>
    </row>
    <row r="801" spans="1:5" s="3" customFormat="1" ht="37.5">
      <c r="A801" s="192">
        <v>1</v>
      </c>
      <c r="B801" s="155" t="s">
        <v>613</v>
      </c>
      <c r="C801" s="160">
        <v>542</v>
      </c>
      <c r="D801" s="160">
        <v>650</v>
      </c>
      <c r="E801" s="49"/>
    </row>
    <row r="802" spans="1:5" s="3" customFormat="1" ht="18.75">
      <c r="A802" s="192">
        <v>2</v>
      </c>
      <c r="B802" s="155" t="s">
        <v>614</v>
      </c>
      <c r="C802" s="160">
        <f>(D802/120)*100</f>
        <v>625</v>
      </c>
      <c r="D802" s="160">
        <v>750</v>
      </c>
      <c r="E802" s="49"/>
    </row>
    <row r="803" spans="1:5" s="3" customFormat="1" ht="23.25" customHeight="1">
      <c r="A803" s="192">
        <v>3</v>
      </c>
      <c r="B803" s="155" t="s">
        <v>615</v>
      </c>
      <c r="C803" s="160">
        <f>(D803/120)*100</f>
        <v>1250</v>
      </c>
      <c r="D803" s="160">
        <v>1500</v>
      </c>
      <c r="E803" s="49"/>
    </row>
    <row r="804" spans="1:5" s="3" customFormat="1" ht="18.75">
      <c r="A804" s="192">
        <v>4</v>
      </c>
      <c r="B804" s="155" t="s">
        <v>616</v>
      </c>
      <c r="C804" s="160">
        <v>854</v>
      </c>
      <c r="D804" s="160">
        <v>1025</v>
      </c>
      <c r="E804" s="49"/>
    </row>
    <row r="805" spans="1:5" s="3" customFormat="1" ht="18.75">
      <c r="A805" s="192">
        <v>5</v>
      </c>
      <c r="B805" s="155" t="s">
        <v>617</v>
      </c>
      <c r="C805" s="160">
        <f>(D805/120)*100</f>
        <v>750</v>
      </c>
      <c r="D805" s="160">
        <v>900</v>
      </c>
      <c r="E805" s="49"/>
    </row>
    <row r="806" spans="1:5" s="3" customFormat="1" ht="18.75">
      <c r="A806" s="192">
        <v>6</v>
      </c>
      <c r="B806" s="155" t="s">
        <v>618</v>
      </c>
      <c r="C806" s="160">
        <f>(D806/120)*100</f>
        <v>500</v>
      </c>
      <c r="D806" s="160">
        <v>600</v>
      </c>
      <c r="E806" s="49"/>
    </row>
    <row r="807" spans="1:5" s="3" customFormat="1" ht="18.75">
      <c r="A807" s="192">
        <v>7</v>
      </c>
      <c r="B807" s="155" t="s">
        <v>619</v>
      </c>
      <c r="C807" s="160">
        <v>233</v>
      </c>
      <c r="D807" s="160">
        <v>280</v>
      </c>
      <c r="E807" s="49"/>
    </row>
    <row r="808" spans="1:5" s="3" customFormat="1" ht="37.5">
      <c r="A808" s="192">
        <v>8</v>
      </c>
      <c r="B808" s="155" t="s">
        <v>620</v>
      </c>
      <c r="C808" s="160">
        <v>333</v>
      </c>
      <c r="D808" s="160">
        <v>400</v>
      </c>
      <c r="E808" s="49"/>
    </row>
    <row r="809" spans="1:5" s="3" customFormat="1" ht="37.5">
      <c r="A809" s="192">
        <v>9</v>
      </c>
      <c r="B809" s="155" t="s">
        <v>621</v>
      </c>
      <c r="C809" s="160">
        <f>(D809/120)*100</f>
        <v>500</v>
      </c>
      <c r="D809" s="160">
        <v>600</v>
      </c>
      <c r="E809" s="49"/>
    </row>
    <row r="810" spans="1:5" s="3" customFormat="1" ht="18.75">
      <c r="A810" s="192">
        <v>10</v>
      </c>
      <c r="B810" s="155" t="s">
        <v>622</v>
      </c>
      <c r="C810" s="160">
        <v>558</v>
      </c>
      <c r="D810" s="160">
        <v>670</v>
      </c>
      <c r="E810" s="49"/>
    </row>
    <row r="811" spans="1:5" s="3" customFormat="1" ht="18.75">
      <c r="A811" s="192">
        <v>11</v>
      </c>
      <c r="B811" s="155" t="s">
        <v>623</v>
      </c>
      <c r="C811" s="160">
        <f>(D811/120)*100</f>
        <v>750</v>
      </c>
      <c r="D811" s="160">
        <v>900</v>
      </c>
      <c r="E811" s="49"/>
    </row>
    <row r="812" spans="1:5" s="3" customFormat="1" ht="37.5">
      <c r="A812" s="192">
        <v>12</v>
      </c>
      <c r="B812" s="155" t="s">
        <v>624</v>
      </c>
      <c r="C812" s="160">
        <f>(D812/120)*100</f>
        <v>750</v>
      </c>
      <c r="D812" s="160">
        <v>900</v>
      </c>
      <c r="E812" s="49"/>
    </row>
    <row r="813" spans="1:5" s="3" customFormat="1" ht="37.5">
      <c r="A813" s="192">
        <v>13</v>
      </c>
      <c r="B813" s="155" t="s">
        <v>625</v>
      </c>
      <c r="C813" s="160">
        <v>942</v>
      </c>
      <c r="D813" s="160">
        <v>1130</v>
      </c>
      <c r="E813" s="49"/>
    </row>
    <row r="814" spans="1:5" s="3" customFormat="1" ht="18.75">
      <c r="A814" s="192">
        <v>14</v>
      </c>
      <c r="B814" s="155" t="s">
        <v>626</v>
      </c>
      <c r="C814" s="160">
        <v>1667</v>
      </c>
      <c r="D814" s="160">
        <v>2000</v>
      </c>
      <c r="E814" s="49"/>
    </row>
    <row r="815" spans="1:5" s="3" customFormat="1" ht="18.75">
      <c r="A815" s="192">
        <v>15</v>
      </c>
      <c r="B815" s="207" t="s">
        <v>627</v>
      </c>
      <c r="C815" s="160">
        <f>(D815/120)*100</f>
        <v>366.66666666666663</v>
      </c>
      <c r="D815" s="160">
        <v>440</v>
      </c>
      <c r="E815" s="49"/>
    </row>
    <row r="816" spans="1:5" s="3" customFormat="1" ht="18.75">
      <c r="A816" s="192">
        <v>16</v>
      </c>
      <c r="B816" s="207" t="s">
        <v>628</v>
      </c>
      <c r="C816" s="160">
        <v>7000</v>
      </c>
      <c r="D816" s="160">
        <v>8400</v>
      </c>
      <c r="E816" s="49"/>
    </row>
    <row r="817" spans="1:5" s="3" customFormat="1" ht="18.75">
      <c r="A817" s="192">
        <v>17</v>
      </c>
      <c r="B817" s="207" t="s">
        <v>629</v>
      </c>
      <c r="C817" s="160">
        <v>7400</v>
      </c>
      <c r="D817" s="160">
        <v>8880</v>
      </c>
      <c r="E817" s="49"/>
    </row>
    <row r="818" spans="1:5" s="3" customFormat="1" ht="18.75">
      <c r="A818" s="192">
        <v>18</v>
      </c>
      <c r="B818" s="207" t="s">
        <v>630</v>
      </c>
      <c r="C818" s="160">
        <v>7750</v>
      </c>
      <c r="D818" s="160">
        <v>9300</v>
      </c>
      <c r="E818" s="49"/>
    </row>
    <row r="819" spans="1:5" s="3" customFormat="1" ht="18.75">
      <c r="A819" s="192">
        <v>19</v>
      </c>
      <c r="B819" s="207" t="s">
        <v>631</v>
      </c>
      <c r="C819" s="160">
        <v>3833</v>
      </c>
      <c r="D819" s="160">
        <v>4600</v>
      </c>
      <c r="E819" s="49"/>
    </row>
    <row r="820" spans="1:5" s="3" customFormat="1" ht="18.75">
      <c r="A820" s="192">
        <v>20</v>
      </c>
      <c r="B820" s="207" t="s">
        <v>632</v>
      </c>
      <c r="C820" s="160">
        <v>4167</v>
      </c>
      <c r="D820" s="160">
        <v>5000</v>
      </c>
      <c r="E820" s="49"/>
    </row>
    <row r="821" spans="1:5" s="3" customFormat="1" ht="18.75">
      <c r="A821" s="192">
        <v>21</v>
      </c>
      <c r="B821" s="155" t="s">
        <v>633</v>
      </c>
      <c r="C821" s="160">
        <v>3750</v>
      </c>
      <c r="D821" s="160">
        <v>4500</v>
      </c>
      <c r="E821" s="49"/>
    </row>
    <row r="822" spans="1:5" s="3" customFormat="1" ht="18.75">
      <c r="A822" s="192">
        <v>22</v>
      </c>
      <c r="B822" s="155" t="s">
        <v>634</v>
      </c>
      <c r="C822" s="160">
        <v>3333</v>
      </c>
      <c r="D822" s="160">
        <v>4000</v>
      </c>
      <c r="E822" s="49"/>
    </row>
    <row r="823" spans="1:5" s="3" customFormat="1" ht="18.75">
      <c r="A823" s="142" t="s">
        <v>635</v>
      </c>
      <c r="B823" s="142"/>
      <c r="C823" s="142"/>
      <c r="D823" s="142"/>
      <c r="E823" s="49"/>
    </row>
    <row r="824" spans="1:5" s="243" customFormat="1" ht="44.25" customHeight="1">
      <c r="A824" s="224" t="s">
        <v>199</v>
      </c>
      <c r="B824" s="239" t="s">
        <v>200</v>
      </c>
      <c r="C824" s="146" t="s">
        <v>91</v>
      </c>
      <c r="D824" s="211" t="s">
        <v>92</v>
      </c>
      <c r="E824" s="242"/>
    </row>
    <row r="825" spans="1:5" s="3" customFormat="1" ht="18.75">
      <c r="A825" s="192">
        <v>1</v>
      </c>
      <c r="B825" s="155" t="s">
        <v>636</v>
      </c>
      <c r="C825" s="160">
        <v>167</v>
      </c>
      <c r="D825" s="160">
        <v>200</v>
      </c>
      <c r="E825" s="49"/>
    </row>
    <row r="826" spans="1:5" s="3" customFormat="1" ht="18.75">
      <c r="A826" s="192">
        <v>2</v>
      </c>
      <c r="B826" s="155" t="s">
        <v>637</v>
      </c>
      <c r="C826" s="160">
        <v>158</v>
      </c>
      <c r="D826" s="160">
        <v>190</v>
      </c>
      <c r="E826" s="49"/>
    </row>
    <row r="827" spans="1:5" s="3" customFormat="1" ht="18.75">
      <c r="A827" s="192">
        <v>3</v>
      </c>
      <c r="B827" s="155" t="s">
        <v>638</v>
      </c>
      <c r="C827" s="160">
        <f>(D827/120)*100</f>
        <v>125</v>
      </c>
      <c r="D827" s="160">
        <v>150</v>
      </c>
      <c r="E827" s="49"/>
    </row>
    <row r="828" spans="1:5" s="3" customFormat="1" ht="18.75">
      <c r="A828" s="192">
        <v>4</v>
      </c>
      <c r="B828" s="155" t="s">
        <v>639</v>
      </c>
      <c r="C828" s="160">
        <f>(D828/120)*100</f>
        <v>75</v>
      </c>
      <c r="D828" s="160">
        <v>90</v>
      </c>
      <c r="E828" s="49"/>
    </row>
    <row r="829" spans="1:5" s="3" customFormat="1" ht="37.5">
      <c r="A829" s="192">
        <v>5</v>
      </c>
      <c r="B829" s="155" t="s">
        <v>640</v>
      </c>
      <c r="C829" s="160">
        <v>208</v>
      </c>
      <c r="D829" s="160">
        <v>250</v>
      </c>
      <c r="E829" s="49"/>
    </row>
    <row r="830" spans="1:5" s="3" customFormat="1" ht="37.5">
      <c r="A830" s="192">
        <v>6</v>
      </c>
      <c r="B830" s="155" t="s">
        <v>641</v>
      </c>
      <c r="C830" s="160">
        <v>167</v>
      </c>
      <c r="D830" s="160">
        <v>200</v>
      </c>
      <c r="E830" s="49"/>
    </row>
    <row r="831" spans="1:5" s="3" customFormat="1" ht="18.75">
      <c r="A831" s="192">
        <v>7</v>
      </c>
      <c r="B831" s="205" t="s">
        <v>642</v>
      </c>
      <c r="C831" s="160">
        <f>(D831/120)*100</f>
        <v>125</v>
      </c>
      <c r="D831" s="160">
        <v>150</v>
      </c>
      <c r="E831" s="49"/>
    </row>
    <row r="832" spans="1:5" s="3" customFormat="1" ht="18.75">
      <c r="A832" s="142" t="s">
        <v>643</v>
      </c>
      <c r="B832" s="142"/>
      <c r="C832" s="142"/>
      <c r="D832" s="142"/>
      <c r="E832" s="49"/>
    </row>
    <row r="833" spans="1:5" s="243" customFormat="1" ht="37.5">
      <c r="A833" s="224" t="s">
        <v>199</v>
      </c>
      <c r="B833" s="239" t="s">
        <v>200</v>
      </c>
      <c r="C833" s="146" t="s">
        <v>91</v>
      </c>
      <c r="D833" s="211" t="s">
        <v>92</v>
      </c>
      <c r="E833" s="242"/>
    </row>
    <row r="834" spans="1:5" s="3" customFormat="1" ht="18.75">
      <c r="A834" s="215">
        <v>1</v>
      </c>
      <c r="B834" s="205" t="s">
        <v>644</v>
      </c>
      <c r="C834" s="160">
        <f>(D834/120)*100</f>
        <v>225</v>
      </c>
      <c r="D834" s="160">
        <v>270</v>
      </c>
      <c r="E834" s="49"/>
    </row>
    <row r="835" spans="1:5" s="3" customFormat="1" ht="18.75">
      <c r="A835" s="215">
        <v>2</v>
      </c>
      <c r="B835" s="205" t="s">
        <v>645</v>
      </c>
      <c r="C835" s="160">
        <f>(D835/120)*100</f>
        <v>375</v>
      </c>
      <c r="D835" s="160">
        <v>450</v>
      </c>
      <c r="E835" s="49"/>
    </row>
    <row r="836" spans="1:5" s="3" customFormat="1" ht="18.75">
      <c r="A836" s="215">
        <v>3</v>
      </c>
      <c r="B836" s="205" t="s">
        <v>646</v>
      </c>
      <c r="C836" s="160">
        <v>558</v>
      </c>
      <c r="D836" s="160">
        <v>670</v>
      </c>
      <c r="E836" s="49"/>
    </row>
    <row r="837" spans="1:5" s="3" customFormat="1" ht="18.75">
      <c r="A837" s="215">
        <v>4</v>
      </c>
      <c r="B837" s="205" t="s">
        <v>647</v>
      </c>
      <c r="C837" s="160">
        <v>83</v>
      </c>
      <c r="D837" s="160">
        <v>100</v>
      </c>
      <c r="E837" s="49"/>
    </row>
    <row r="838" spans="1:5" s="3" customFormat="1" ht="18.75">
      <c r="A838" s="215">
        <v>5</v>
      </c>
      <c r="B838" s="205" t="s">
        <v>648</v>
      </c>
      <c r="C838" s="160"/>
      <c r="D838" s="160"/>
      <c r="E838" s="49"/>
    </row>
    <row r="839" spans="1:5" s="3" customFormat="1" ht="18.75">
      <c r="A839" s="215" t="s">
        <v>551</v>
      </c>
      <c r="B839" s="205" t="s">
        <v>649</v>
      </c>
      <c r="C839" s="160">
        <v>833</v>
      </c>
      <c r="D839" s="160">
        <v>1000</v>
      </c>
      <c r="E839" s="49" t="s">
        <v>650</v>
      </c>
    </row>
    <row r="840" spans="1:5" s="3" customFormat="1" ht="18.75">
      <c r="A840" s="192" t="s">
        <v>551</v>
      </c>
      <c r="B840" s="155" t="s">
        <v>651</v>
      </c>
      <c r="C840" s="160">
        <v>833</v>
      </c>
      <c r="D840" s="160">
        <v>1000</v>
      </c>
      <c r="E840" s="49"/>
    </row>
    <row r="841" spans="1:5" s="3" customFormat="1" ht="18.75">
      <c r="A841" s="192" t="s">
        <v>551</v>
      </c>
      <c r="B841" s="205" t="s">
        <v>652</v>
      </c>
      <c r="C841" s="160">
        <v>1167</v>
      </c>
      <c r="D841" s="160">
        <v>1400</v>
      </c>
      <c r="E841" s="49"/>
    </row>
    <row r="842" spans="1:5" s="3" customFormat="1" ht="18.75">
      <c r="A842" s="192" t="s">
        <v>551</v>
      </c>
      <c r="B842" s="155" t="s">
        <v>653</v>
      </c>
      <c r="C842" s="160">
        <v>692</v>
      </c>
      <c r="D842" s="160">
        <v>830</v>
      </c>
      <c r="E842" s="49"/>
    </row>
    <row r="843" spans="1:5" s="3" customFormat="1" ht="18.75">
      <c r="A843" s="192">
        <v>6</v>
      </c>
      <c r="B843" s="155" t="s">
        <v>654</v>
      </c>
      <c r="C843" s="160"/>
      <c r="D843" s="160"/>
      <c r="E843" s="49"/>
    </row>
    <row r="844" spans="1:5" s="3" customFormat="1" ht="18.75">
      <c r="A844" s="192" t="s">
        <v>551</v>
      </c>
      <c r="B844" s="155" t="s">
        <v>655</v>
      </c>
      <c r="C844" s="160">
        <f>(D844/120)*100</f>
        <v>750</v>
      </c>
      <c r="D844" s="160">
        <v>900</v>
      </c>
      <c r="E844" s="49"/>
    </row>
    <row r="845" spans="1:5" s="3" customFormat="1" ht="18.75">
      <c r="A845" s="192" t="s">
        <v>551</v>
      </c>
      <c r="B845" s="155" t="s">
        <v>656</v>
      </c>
      <c r="C845" s="160">
        <v>942</v>
      </c>
      <c r="D845" s="160">
        <v>1130</v>
      </c>
      <c r="E845" s="49"/>
    </row>
    <row r="846" spans="1:5" s="3" customFormat="1" ht="37.5">
      <c r="A846" s="192" t="s">
        <v>551</v>
      </c>
      <c r="B846" s="155" t="s">
        <v>657</v>
      </c>
      <c r="C846" s="160">
        <v>11167</v>
      </c>
      <c r="D846" s="160">
        <v>2000</v>
      </c>
      <c r="E846" s="49"/>
    </row>
    <row r="847" spans="1:5" s="3" customFormat="1" ht="18.75">
      <c r="A847" s="192">
        <v>7</v>
      </c>
      <c r="B847" s="155" t="s">
        <v>658</v>
      </c>
      <c r="C847" s="160"/>
      <c r="D847" s="160"/>
      <c r="E847" s="49"/>
    </row>
    <row r="848" spans="1:5" s="3" customFormat="1" ht="18.75">
      <c r="A848" s="192" t="s">
        <v>551</v>
      </c>
      <c r="B848" s="155" t="s">
        <v>659</v>
      </c>
      <c r="C848" s="160">
        <v>708</v>
      </c>
      <c r="D848" s="160">
        <v>850</v>
      </c>
      <c r="E848" s="49"/>
    </row>
    <row r="849" spans="1:5" s="3" customFormat="1" ht="18.75">
      <c r="A849" s="192" t="s">
        <v>551</v>
      </c>
      <c r="B849" s="155" t="s">
        <v>660</v>
      </c>
      <c r="C849" s="160">
        <v>708</v>
      </c>
      <c r="D849" s="160">
        <v>850</v>
      </c>
      <c r="E849" s="49"/>
    </row>
    <row r="850" spans="1:5" s="3" customFormat="1" ht="18.75">
      <c r="A850" s="192">
        <v>8</v>
      </c>
      <c r="B850" s="155" t="s">
        <v>661</v>
      </c>
      <c r="C850" s="160"/>
      <c r="D850" s="160"/>
      <c r="E850" s="49"/>
    </row>
    <row r="851" spans="1:5" s="3" customFormat="1" ht="37.5">
      <c r="A851" s="192" t="s">
        <v>551</v>
      </c>
      <c r="B851" s="155" t="s">
        <v>662</v>
      </c>
      <c r="C851" s="160">
        <v>2092</v>
      </c>
      <c r="D851" s="160">
        <v>2510</v>
      </c>
      <c r="E851" s="49"/>
    </row>
    <row r="852" spans="1:5" s="3" customFormat="1" ht="18.75">
      <c r="A852" s="192">
        <v>9</v>
      </c>
      <c r="B852" s="155" t="s">
        <v>663</v>
      </c>
      <c r="C852" s="160">
        <v>333</v>
      </c>
      <c r="D852" s="160">
        <v>400</v>
      </c>
      <c r="E852" s="49"/>
    </row>
    <row r="853" spans="1:5" s="3" customFormat="1" ht="18.75">
      <c r="A853" s="192">
        <v>10</v>
      </c>
      <c r="B853" s="155" t="s">
        <v>664</v>
      </c>
      <c r="C853" s="160">
        <v>292</v>
      </c>
      <c r="D853" s="160">
        <v>350</v>
      </c>
      <c r="E853" s="49"/>
    </row>
    <row r="854" spans="1:5" s="3" customFormat="1" ht="18.75">
      <c r="A854" s="255">
        <v>11</v>
      </c>
      <c r="B854" s="256" t="s">
        <v>665</v>
      </c>
      <c r="C854" s="160">
        <v>83</v>
      </c>
      <c r="D854" s="160">
        <v>100</v>
      </c>
      <c r="E854" s="49"/>
    </row>
    <row r="855" spans="1:5" s="3" customFormat="1" ht="18.75">
      <c r="A855" s="203" t="s">
        <v>666</v>
      </c>
      <c r="B855" s="203"/>
      <c r="C855" s="203"/>
      <c r="D855" s="203"/>
      <c r="E855" s="49"/>
    </row>
    <row r="856" spans="1:5" s="243" customFormat="1" ht="37.5">
      <c r="A856" s="224" t="s">
        <v>199</v>
      </c>
      <c r="B856" s="239" t="s">
        <v>200</v>
      </c>
      <c r="C856" s="146" t="s">
        <v>91</v>
      </c>
      <c r="D856" s="211" t="s">
        <v>92</v>
      </c>
      <c r="E856" s="242"/>
    </row>
    <row r="857" spans="1:5" s="3" customFormat="1" ht="18.75">
      <c r="A857" s="215">
        <v>1</v>
      </c>
      <c r="B857" s="205" t="s">
        <v>667</v>
      </c>
      <c r="C857" s="160">
        <v>3083</v>
      </c>
      <c r="D857" s="160">
        <v>3700</v>
      </c>
      <c r="E857" s="49"/>
    </row>
    <row r="858" spans="1:5" s="3" customFormat="1" ht="18.75">
      <c r="A858" s="215">
        <v>2</v>
      </c>
      <c r="B858" s="205" t="s">
        <v>668</v>
      </c>
      <c r="C858" s="160">
        <v>833</v>
      </c>
      <c r="D858" s="160">
        <v>1000</v>
      </c>
      <c r="E858" s="49"/>
    </row>
    <row r="859" spans="1:5" s="3" customFormat="1" ht="18.75">
      <c r="A859" s="215">
        <v>3</v>
      </c>
      <c r="B859" s="205" t="s">
        <v>669</v>
      </c>
      <c r="C859" s="160">
        <v>3167</v>
      </c>
      <c r="D859" s="160">
        <v>3800</v>
      </c>
      <c r="E859" s="49"/>
    </row>
    <row r="860" spans="1:5" s="3" customFormat="1" ht="18.75">
      <c r="A860" s="192">
        <v>4</v>
      </c>
      <c r="B860" s="155" t="s">
        <v>670</v>
      </c>
      <c r="C860" s="160">
        <v>292</v>
      </c>
      <c r="D860" s="160">
        <v>350</v>
      </c>
      <c r="E860" s="49"/>
    </row>
    <row r="861" spans="1:5" s="3" customFormat="1" ht="18.75">
      <c r="A861" s="192">
        <v>5</v>
      </c>
      <c r="B861" s="155" t="s">
        <v>671</v>
      </c>
      <c r="C861" s="160">
        <v>292</v>
      </c>
      <c r="D861" s="160">
        <v>350</v>
      </c>
      <c r="E861" s="49"/>
    </row>
    <row r="862" spans="1:5" s="3" customFormat="1" ht="18.75">
      <c r="A862" s="192">
        <v>6</v>
      </c>
      <c r="B862" s="155" t="s">
        <v>672</v>
      </c>
      <c r="C862" s="160">
        <v>388</v>
      </c>
      <c r="D862" s="160">
        <v>465</v>
      </c>
      <c r="E862" s="49"/>
    </row>
    <row r="863" spans="1:5" s="3" customFormat="1" ht="18.75">
      <c r="A863" s="192">
        <v>7</v>
      </c>
      <c r="B863" s="155" t="s">
        <v>673</v>
      </c>
      <c r="C863" s="160">
        <v>542</v>
      </c>
      <c r="D863" s="160">
        <v>650</v>
      </c>
      <c r="E863" s="49"/>
    </row>
    <row r="864" spans="1:5" s="3" customFormat="1" ht="18.75">
      <c r="A864" s="192">
        <v>8</v>
      </c>
      <c r="B864" s="155" t="s">
        <v>674</v>
      </c>
      <c r="C864" s="160">
        <v>167</v>
      </c>
      <c r="D864" s="160">
        <v>200</v>
      </c>
      <c r="E864" s="49"/>
    </row>
    <row r="865" spans="1:5" s="3" customFormat="1" ht="18.75">
      <c r="A865" s="192">
        <v>9</v>
      </c>
      <c r="B865" s="155" t="s">
        <v>675</v>
      </c>
      <c r="C865" s="160">
        <v>208</v>
      </c>
      <c r="D865" s="160">
        <v>250</v>
      </c>
      <c r="E865" s="49"/>
    </row>
    <row r="866" spans="1:5" s="3" customFormat="1" ht="18.75">
      <c r="A866" s="142" t="s">
        <v>676</v>
      </c>
      <c r="B866" s="142"/>
      <c r="C866" s="142"/>
      <c r="D866" s="257"/>
      <c r="E866" s="49"/>
    </row>
    <row r="867" spans="1:5" s="3" customFormat="1" ht="46.5" customHeight="1">
      <c r="A867" s="224" t="s">
        <v>199</v>
      </c>
      <c r="B867" s="258"/>
      <c r="C867" s="146" t="s">
        <v>91</v>
      </c>
      <c r="D867" s="147" t="s">
        <v>92</v>
      </c>
      <c r="E867" s="212"/>
    </row>
    <row r="868" spans="1:5" s="3" customFormat="1" ht="18.75">
      <c r="A868" s="192">
        <v>1</v>
      </c>
      <c r="B868" s="259" t="s">
        <v>677</v>
      </c>
      <c r="C868" s="160">
        <v>292</v>
      </c>
      <c r="D868" s="160">
        <v>350</v>
      </c>
      <c r="E868" s="260"/>
    </row>
    <row r="869" spans="1:5" s="3" customFormat="1" ht="18.75">
      <c r="A869" s="192">
        <v>2</v>
      </c>
      <c r="B869" s="259" t="s">
        <v>678</v>
      </c>
      <c r="C869" s="160">
        <v>250</v>
      </c>
      <c r="D869" s="160">
        <v>300</v>
      </c>
      <c r="E869" s="260"/>
    </row>
    <row r="870" spans="1:5" s="3" customFormat="1" ht="18.75">
      <c r="A870" s="192">
        <v>3</v>
      </c>
      <c r="B870" s="259" t="s">
        <v>679</v>
      </c>
      <c r="C870" s="160">
        <v>292</v>
      </c>
      <c r="D870" s="160">
        <v>350</v>
      </c>
      <c r="E870" s="260"/>
    </row>
    <row r="871" spans="1:5" s="3" customFormat="1" ht="18.75">
      <c r="A871" s="192">
        <v>4</v>
      </c>
      <c r="B871" s="259" t="s">
        <v>680</v>
      </c>
      <c r="C871" s="160">
        <v>250</v>
      </c>
      <c r="D871" s="160">
        <v>300</v>
      </c>
      <c r="E871" s="260"/>
    </row>
    <row r="872" spans="1:5" s="3" customFormat="1" ht="18.75">
      <c r="A872" s="192">
        <v>5</v>
      </c>
      <c r="B872" s="259" t="s">
        <v>681</v>
      </c>
      <c r="C872" s="160">
        <v>292</v>
      </c>
      <c r="D872" s="160">
        <v>350</v>
      </c>
      <c r="E872" s="260"/>
    </row>
    <row r="873" spans="1:5" s="3" customFormat="1" ht="24" customHeight="1">
      <c r="A873" s="192">
        <v>6</v>
      </c>
      <c r="B873" s="259" t="s">
        <v>682</v>
      </c>
      <c r="C873" s="160">
        <v>250</v>
      </c>
      <c r="D873" s="160">
        <v>300</v>
      </c>
      <c r="E873" s="260"/>
    </row>
    <row r="874" spans="1:5" s="3" customFormat="1" ht="18.75">
      <c r="A874" s="192">
        <v>7</v>
      </c>
      <c r="B874" s="261" t="s">
        <v>683</v>
      </c>
      <c r="C874" s="160">
        <v>292</v>
      </c>
      <c r="D874" s="160">
        <v>350</v>
      </c>
      <c r="E874" s="260"/>
    </row>
    <row r="875" spans="1:5" s="3" customFormat="1" ht="18.75">
      <c r="A875" s="192">
        <v>8</v>
      </c>
      <c r="B875" s="261" t="s">
        <v>684</v>
      </c>
      <c r="C875" s="160">
        <v>250</v>
      </c>
      <c r="D875" s="160">
        <v>300</v>
      </c>
      <c r="E875" s="260"/>
    </row>
    <row r="876" spans="1:5" s="3" customFormat="1" ht="18.75">
      <c r="A876" s="192">
        <v>9</v>
      </c>
      <c r="B876" s="261" t="s">
        <v>685</v>
      </c>
      <c r="C876" s="160">
        <v>292</v>
      </c>
      <c r="D876" s="160">
        <v>350</v>
      </c>
      <c r="E876" s="260"/>
    </row>
    <row r="877" spans="1:5" s="3" customFormat="1" ht="18.75">
      <c r="A877" s="192">
        <v>10</v>
      </c>
      <c r="B877" s="261" t="s">
        <v>686</v>
      </c>
      <c r="C877" s="160">
        <v>250</v>
      </c>
      <c r="D877" s="160">
        <v>300</v>
      </c>
      <c r="E877" s="260"/>
    </row>
    <row r="878" spans="1:5" s="3" customFormat="1" ht="18.75">
      <c r="A878" s="192">
        <v>11</v>
      </c>
      <c r="B878" s="259" t="s">
        <v>687</v>
      </c>
      <c r="C878" s="160">
        <v>292</v>
      </c>
      <c r="D878" s="160">
        <v>350</v>
      </c>
      <c r="E878" s="260"/>
    </row>
    <row r="879" spans="1:5" s="3" customFormat="1" ht="18.75">
      <c r="A879" s="192">
        <v>12</v>
      </c>
      <c r="B879" s="259" t="s">
        <v>688</v>
      </c>
      <c r="C879" s="160">
        <v>250</v>
      </c>
      <c r="D879" s="160">
        <v>300</v>
      </c>
      <c r="E879" s="49"/>
    </row>
    <row r="880" spans="1:5" s="3" customFormat="1" ht="18.75">
      <c r="A880" s="192">
        <v>13</v>
      </c>
      <c r="B880" s="259" t="s">
        <v>689</v>
      </c>
      <c r="C880" s="160">
        <v>292</v>
      </c>
      <c r="D880" s="160">
        <v>350</v>
      </c>
      <c r="E880" s="49"/>
    </row>
    <row r="881" spans="1:5" s="3" customFormat="1" ht="18.75">
      <c r="A881" s="192">
        <v>14</v>
      </c>
      <c r="B881" s="259" t="s">
        <v>690</v>
      </c>
      <c r="C881" s="160">
        <v>250</v>
      </c>
      <c r="D881" s="160">
        <v>300</v>
      </c>
      <c r="E881" s="49"/>
    </row>
    <row r="882" spans="1:5" s="3" customFormat="1" ht="18.75">
      <c r="A882" s="192">
        <v>15</v>
      </c>
      <c r="B882" s="259" t="s">
        <v>691</v>
      </c>
      <c r="C882" s="160">
        <v>292</v>
      </c>
      <c r="D882" s="160">
        <v>350</v>
      </c>
      <c r="E882" s="49"/>
    </row>
    <row r="883" spans="1:5" s="3" customFormat="1" ht="18.75">
      <c r="A883" s="192">
        <v>16</v>
      </c>
      <c r="B883" s="259" t="s">
        <v>692</v>
      </c>
      <c r="C883" s="160">
        <v>250</v>
      </c>
      <c r="D883" s="160">
        <v>300</v>
      </c>
      <c r="E883" s="49"/>
    </row>
    <row r="884" spans="1:5" s="3" customFormat="1" ht="18.75">
      <c r="A884" s="192">
        <v>17</v>
      </c>
      <c r="B884" s="261" t="s">
        <v>693</v>
      </c>
      <c r="C884" s="160">
        <v>292</v>
      </c>
      <c r="D884" s="160">
        <v>350</v>
      </c>
      <c r="E884" s="49"/>
    </row>
    <row r="885" spans="1:5" s="3" customFormat="1" ht="18.75">
      <c r="A885" s="192">
        <v>18</v>
      </c>
      <c r="B885" s="262" t="s">
        <v>694</v>
      </c>
      <c r="C885" s="160">
        <v>250</v>
      </c>
      <c r="D885" s="160">
        <v>300</v>
      </c>
      <c r="E885" s="49"/>
    </row>
    <row r="886" spans="1:5" s="3" customFormat="1" ht="18.75">
      <c r="A886" s="192">
        <v>19</v>
      </c>
      <c r="B886" s="261" t="s">
        <v>695</v>
      </c>
      <c r="C886" s="160">
        <v>292</v>
      </c>
      <c r="D886" s="160">
        <v>350</v>
      </c>
      <c r="E886" s="49"/>
    </row>
    <row r="887" spans="1:5" s="3" customFormat="1" ht="18.75">
      <c r="A887" s="192">
        <v>20</v>
      </c>
      <c r="B887" s="261" t="s">
        <v>696</v>
      </c>
      <c r="C887" s="160">
        <v>250</v>
      </c>
      <c r="D887" s="160">
        <v>300</v>
      </c>
      <c r="E887" s="49"/>
    </row>
    <row r="888" spans="1:5" s="3" customFormat="1" ht="18.75">
      <c r="A888" s="192">
        <v>21</v>
      </c>
      <c r="B888" s="261" t="s">
        <v>697</v>
      </c>
      <c r="C888" s="160">
        <v>292</v>
      </c>
      <c r="D888" s="160">
        <v>350</v>
      </c>
      <c r="E888" s="49"/>
    </row>
    <row r="889" spans="1:5" s="3" customFormat="1" ht="18.75">
      <c r="A889" s="192">
        <v>22</v>
      </c>
      <c r="B889" s="261" t="s">
        <v>698</v>
      </c>
      <c r="C889" s="160">
        <v>250</v>
      </c>
      <c r="D889" s="160">
        <v>300</v>
      </c>
      <c r="E889" s="49"/>
    </row>
    <row r="890" spans="1:5" s="3" customFormat="1" ht="18.75">
      <c r="A890" s="192">
        <v>23</v>
      </c>
      <c r="B890" s="178" t="s">
        <v>699</v>
      </c>
      <c r="C890" s="160">
        <v>292</v>
      </c>
      <c r="D890" s="160">
        <v>350</v>
      </c>
      <c r="E890" s="49"/>
    </row>
    <row r="891" spans="1:5" s="3" customFormat="1" ht="18.75">
      <c r="A891" s="192">
        <v>24</v>
      </c>
      <c r="B891" s="178" t="s">
        <v>700</v>
      </c>
      <c r="C891" s="160">
        <v>250</v>
      </c>
      <c r="D891" s="160">
        <v>300</v>
      </c>
      <c r="E891" s="49"/>
    </row>
    <row r="892" spans="1:5" s="3" customFormat="1" ht="18.75">
      <c r="A892" s="192">
        <v>25</v>
      </c>
      <c r="B892" s="261" t="s">
        <v>701</v>
      </c>
      <c r="C892" s="160">
        <v>292</v>
      </c>
      <c r="D892" s="160">
        <v>350</v>
      </c>
      <c r="E892" s="49"/>
    </row>
    <row r="893" spans="1:5" s="3" customFormat="1" ht="18.75">
      <c r="A893" s="192">
        <v>26</v>
      </c>
      <c r="B893" s="261" t="s">
        <v>702</v>
      </c>
      <c r="C893" s="160">
        <v>250</v>
      </c>
      <c r="D893" s="160">
        <v>300</v>
      </c>
      <c r="E893" s="49"/>
    </row>
    <row r="894" spans="1:5" s="3" customFormat="1" ht="18.75">
      <c r="A894" s="192">
        <v>27</v>
      </c>
      <c r="B894" s="178" t="s">
        <v>703</v>
      </c>
      <c r="C894" s="160">
        <f>(D894/120)*100</f>
        <v>250</v>
      </c>
      <c r="D894" s="160">
        <v>300</v>
      </c>
      <c r="E894" s="49"/>
    </row>
    <row r="895" spans="1:5" s="3" customFormat="1" ht="18.75">
      <c r="A895" s="192">
        <v>28</v>
      </c>
      <c r="B895" s="178" t="s">
        <v>704</v>
      </c>
      <c r="C895" s="160">
        <f>(D895/120)*100</f>
        <v>250</v>
      </c>
      <c r="D895" s="160">
        <v>300</v>
      </c>
      <c r="E895" s="49"/>
    </row>
    <row r="896" spans="1:5" s="3" customFormat="1" ht="18.75">
      <c r="A896" s="192">
        <v>29</v>
      </c>
      <c r="B896" s="219" t="s">
        <v>705</v>
      </c>
      <c r="C896" s="160">
        <f>(D896/120)*100</f>
        <v>250</v>
      </c>
      <c r="D896" s="160">
        <v>300</v>
      </c>
      <c r="E896" s="49"/>
    </row>
    <row r="897" spans="1:5" s="3" customFormat="1" ht="18.75">
      <c r="A897" s="192">
        <v>30</v>
      </c>
      <c r="B897" s="263" t="s">
        <v>706</v>
      </c>
      <c r="C897" s="160">
        <f>(D897/120)*100</f>
        <v>250</v>
      </c>
      <c r="D897" s="160">
        <v>300</v>
      </c>
      <c r="E897" s="49"/>
    </row>
    <row r="898" spans="1:5" s="3" customFormat="1" ht="18.75">
      <c r="A898" s="192">
        <v>31</v>
      </c>
      <c r="B898" s="261" t="s">
        <v>707</v>
      </c>
      <c r="C898" s="160">
        <v>333</v>
      </c>
      <c r="D898" s="160">
        <v>400</v>
      </c>
      <c r="E898" s="49"/>
    </row>
    <row r="899" spans="1:5" s="3" customFormat="1" ht="18.75">
      <c r="A899" s="192">
        <v>32</v>
      </c>
      <c r="B899" s="261" t="s">
        <v>708</v>
      </c>
      <c r="C899" s="160">
        <v>292</v>
      </c>
      <c r="D899" s="160">
        <v>350</v>
      </c>
      <c r="E899" s="49"/>
    </row>
    <row r="900" spans="1:5" s="3" customFormat="1" ht="18.75">
      <c r="A900" s="192">
        <v>33</v>
      </c>
      <c r="B900" s="259" t="s">
        <v>709</v>
      </c>
      <c r="C900" s="160">
        <v>333</v>
      </c>
      <c r="D900" s="160">
        <v>400</v>
      </c>
      <c r="E900" s="49"/>
    </row>
    <row r="901" spans="1:5" s="3" customFormat="1" ht="18.75">
      <c r="A901" s="192">
        <v>34</v>
      </c>
      <c r="B901" s="259" t="s">
        <v>710</v>
      </c>
      <c r="C901" s="160">
        <v>292</v>
      </c>
      <c r="D901" s="160">
        <v>350</v>
      </c>
      <c r="E901" s="49"/>
    </row>
    <row r="902" spans="1:5" s="3" customFormat="1" ht="18.75">
      <c r="A902" s="192">
        <v>35</v>
      </c>
      <c r="B902" s="259" t="s">
        <v>711</v>
      </c>
      <c r="C902" s="160">
        <v>333</v>
      </c>
      <c r="D902" s="160">
        <v>400</v>
      </c>
      <c r="E902" s="49"/>
    </row>
    <row r="903" spans="1:5" s="3" customFormat="1" ht="18.75">
      <c r="A903" s="192">
        <v>36</v>
      </c>
      <c r="B903" s="259" t="s">
        <v>712</v>
      </c>
      <c r="C903" s="160">
        <v>292</v>
      </c>
      <c r="D903" s="160">
        <v>350</v>
      </c>
      <c r="E903" s="49"/>
    </row>
    <row r="904" spans="1:5" s="3" customFormat="1" ht="18.75">
      <c r="A904" s="192">
        <v>37</v>
      </c>
      <c r="B904" s="259" t="s">
        <v>713</v>
      </c>
      <c r="C904" s="160">
        <v>333</v>
      </c>
      <c r="D904" s="160">
        <v>400</v>
      </c>
      <c r="E904" s="49"/>
    </row>
    <row r="905" spans="1:5" s="3" customFormat="1" ht="18.75">
      <c r="A905" s="192">
        <v>38</v>
      </c>
      <c r="B905" s="259" t="s">
        <v>714</v>
      </c>
      <c r="C905" s="160">
        <v>292</v>
      </c>
      <c r="D905" s="160">
        <v>350</v>
      </c>
      <c r="E905" s="49"/>
    </row>
    <row r="906" spans="1:5" s="3" customFormat="1" ht="18.75">
      <c r="A906" s="192">
        <v>39</v>
      </c>
      <c r="B906" s="259" t="s">
        <v>715</v>
      </c>
      <c r="C906" s="160">
        <v>333</v>
      </c>
      <c r="D906" s="160">
        <v>400</v>
      </c>
      <c r="E906" s="49"/>
    </row>
    <row r="907" spans="1:5" s="3" customFormat="1" ht="18.75">
      <c r="A907" s="192">
        <v>40</v>
      </c>
      <c r="B907" s="259" t="s">
        <v>716</v>
      </c>
      <c r="C907" s="160">
        <v>292</v>
      </c>
      <c r="D907" s="160">
        <v>350</v>
      </c>
      <c r="E907" s="49"/>
    </row>
    <row r="908" spans="1:5" s="3" customFormat="1" ht="18.75">
      <c r="A908" s="192">
        <v>41</v>
      </c>
      <c r="B908" s="259" t="s">
        <v>717</v>
      </c>
      <c r="C908" s="160">
        <v>333</v>
      </c>
      <c r="D908" s="160">
        <v>400</v>
      </c>
      <c r="E908" s="49"/>
    </row>
    <row r="909" spans="1:5" s="3" customFormat="1" ht="18.75">
      <c r="A909" s="192">
        <v>42</v>
      </c>
      <c r="B909" s="259" t="s">
        <v>718</v>
      </c>
      <c r="C909" s="160">
        <v>292</v>
      </c>
      <c r="D909" s="160">
        <v>350</v>
      </c>
      <c r="E909" s="49"/>
    </row>
    <row r="910" spans="1:5" s="3" customFormat="1" ht="18.75">
      <c r="A910" s="192">
        <v>43</v>
      </c>
      <c r="B910" s="178" t="s">
        <v>719</v>
      </c>
      <c r="C910" s="160">
        <v>333</v>
      </c>
      <c r="D910" s="160">
        <v>400</v>
      </c>
      <c r="E910" s="260"/>
    </row>
    <row r="911" spans="1:5" s="3" customFormat="1" ht="18.75">
      <c r="A911" s="192">
        <v>44</v>
      </c>
      <c r="B911" s="178" t="s">
        <v>720</v>
      </c>
      <c r="C911" s="160">
        <v>292</v>
      </c>
      <c r="D911" s="160">
        <v>350</v>
      </c>
      <c r="E911" s="260"/>
    </row>
    <row r="912" spans="1:5" s="3" customFormat="1" ht="18.75">
      <c r="A912" s="192">
        <v>45</v>
      </c>
      <c r="B912" s="178" t="s">
        <v>721</v>
      </c>
      <c r="C912" s="160">
        <v>375</v>
      </c>
      <c r="D912" s="160">
        <v>450</v>
      </c>
      <c r="E912" s="260"/>
    </row>
    <row r="913" spans="1:5" s="3" customFormat="1" ht="18.75">
      <c r="A913" s="192">
        <v>46</v>
      </c>
      <c r="B913" s="178" t="s">
        <v>722</v>
      </c>
      <c r="C913" s="160">
        <v>333</v>
      </c>
      <c r="D913" s="160">
        <v>400</v>
      </c>
      <c r="E913" s="260"/>
    </row>
    <row r="914" spans="1:5" s="3" customFormat="1" ht="18.75">
      <c r="A914" s="192">
        <v>47</v>
      </c>
      <c r="B914" s="178" t="s">
        <v>723</v>
      </c>
      <c r="C914" s="160">
        <v>333</v>
      </c>
      <c r="D914" s="160">
        <v>400</v>
      </c>
      <c r="E914" s="49"/>
    </row>
    <row r="915" spans="1:5" s="3" customFormat="1" ht="18.75">
      <c r="A915" s="192">
        <v>48</v>
      </c>
      <c r="B915" s="178" t="s">
        <v>724</v>
      </c>
      <c r="C915" s="160">
        <v>333</v>
      </c>
      <c r="D915" s="160">
        <v>400</v>
      </c>
      <c r="E915" s="49"/>
    </row>
    <row r="916" spans="1:5" s="3" customFormat="1" ht="18.75">
      <c r="A916" s="192">
        <v>49</v>
      </c>
      <c r="B916" s="178" t="s">
        <v>725</v>
      </c>
      <c r="C916" s="160">
        <v>292</v>
      </c>
      <c r="D916" s="160">
        <v>350</v>
      </c>
      <c r="E916" s="49"/>
    </row>
    <row r="917" spans="1:5" s="3" customFormat="1" ht="18" customHeight="1">
      <c r="A917" s="192">
        <v>50</v>
      </c>
      <c r="B917" s="178" t="s">
        <v>726</v>
      </c>
      <c r="C917" s="160">
        <v>583</v>
      </c>
      <c r="D917" s="160">
        <v>700</v>
      </c>
      <c r="E917" s="49"/>
    </row>
    <row r="918" spans="1:5" s="3" customFormat="1" ht="37.5">
      <c r="A918" s="192">
        <v>51</v>
      </c>
      <c r="B918" s="264" t="s">
        <v>727</v>
      </c>
      <c r="C918" s="160">
        <v>292</v>
      </c>
      <c r="D918" s="160">
        <v>350</v>
      </c>
      <c r="E918" s="214"/>
    </row>
    <row r="919" spans="1:5" s="3" customFormat="1" ht="37.5">
      <c r="A919" s="192">
        <v>52</v>
      </c>
      <c r="B919" s="264" t="s">
        <v>728</v>
      </c>
      <c r="C919" s="160">
        <v>375</v>
      </c>
      <c r="D919" s="160">
        <v>450</v>
      </c>
      <c r="E919" s="214"/>
    </row>
    <row r="920" spans="1:5" s="3" customFormat="1" ht="37.5">
      <c r="A920" s="192">
        <v>53</v>
      </c>
      <c r="B920" s="178" t="s">
        <v>729</v>
      </c>
      <c r="C920" s="160">
        <v>458</v>
      </c>
      <c r="D920" s="160">
        <v>550</v>
      </c>
      <c r="E920" s="49"/>
    </row>
    <row r="921" spans="1:5" s="3" customFormat="1" ht="37.5">
      <c r="A921" s="192">
        <v>54</v>
      </c>
      <c r="B921" s="178" t="s">
        <v>730</v>
      </c>
      <c r="C921" s="160">
        <v>542</v>
      </c>
      <c r="D921" s="160">
        <v>650</v>
      </c>
      <c r="E921" s="49"/>
    </row>
    <row r="922" spans="1:5" s="3" customFormat="1" ht="18.75">
      <c r="A922" s="192">
        <v>55</v>
      </c>
      <c r="B922" s="264" t="s">
        <v>731</v>
      </c>
      <c r="C922" s="160">
        <f>(D922/120)*100</f>
        <v>975</v>
      </c>
      <c r="D922" s="160">
        <v>1170</v>
      </c>
      <c r="E922" s="214"/>
    </row>
    <row r="923" spans="1:5" s="3" customFormat="1" ht="18.75">
      <c r="A923" s="192">
        <v>56</v>
      </c>
      <c r="B923" s="265" t="s">
        <v>732</v>
      </c>
      <c r="C923" s="160">
        <v>417</v>
      </c>
      <c r="D923" s="160">
        <v>500</v>
      </c>
      <c r="E923" s="214"/>
    </row>
    <row r="924" spans="1:5" s="3" customFormat="1" ht="18.75">
      <c r="A924" s="192">
        <v>57</v>
      </c>
      <c r="B924" s="265" t="s">
        <v>733</v>
      </c>
      <c r="C924" s="160">
        <v>792</v>
      </c>
      <c r="D924" s="160">
        <v>950</v>
      </c>
      <c r="E924" s="214"/>
    </row>
    <row r="925" spans="1:5" s="3" customFormat="1" ht="18.75">
      <c r="A925" s="192">
        <v>58</v>
      </c>
      <c r="B925" s="178" t="s">
        <v>734</v>
      </c>
      <c r="C925" s="160">
        <v>292</v>
      </c>
      <c r="D925" s="160">
        <v>350</v>
      </c>
      <c r="E925" s="214"/>
    </row>
    <row r="926" spans="1:5" s="3" customFormat="1" ht="18.75">
      <c r="A926" s="192">
        <v>59</v>
      </c>
      <c r="B926" s="178" t="s">
        <v>735</v>
      </c>
      <c r="C926" s="160">
        <f>(D926/120)*100</f>
        <v>375</v>
      </c>
      <c r="D926" s="160">
        <v>450</v>
      </c>
      <c r="E926" s="49"/>
    </row>
    <row r="927" spans="1:5" s="3" customFormat="1" ht="18.75">
      <c r="A927" s="192">
        <v>60</v>
      </c>
      <c r="B927" s="178" t="s">
        <v>736</v>
      </c>
      <c r="C927" s="160">
        <f>(D927/120)*100</f>
        <v>666.6666666666667</v>
      </c>
      <c r="D927" s="160">
        <v>800</v>
      </c>
      <c r="E927" s="214"/>
    </row>
    <row r="928" spans="1:5" s="3" customFormat="1" ht="18.75">
      <c r="A928" s="192">
        <v>61</v>
      </c>
      <c r="B928" s="178" t="s">
        <v>737</v>
      </c>
      <c r="C928" s="160">
        <v>333</v>
      </c>
      <c r="D928" s="160">
        <v>400</v>
      </c>
      <c r="E928" s="214"/>
    </row>
    <row r="929" spans="1:5" s="3" customFormat="1" ht="37.5">
      <c r="A929" s="192">
        <v>62</v>
      </c>
      <c r="B929" s="178" t="s">
        <v>738</v>
      </c>
      <c r="C929" s="160">
        <v>333</v>
      </c>
      <c r="D929" s="160">
        <v>400</v>
      </c>
      <c r="E929" s="214"/>
    </row>
    <row r="930" spans="1:5" s="3" customFormat="1" ht="37.5">
      <c r="A930" s="192">
        <v>63</v>
      </c>
      <c r="B930" s="178" t="s">
        <v>739</v>
      </c>
      <c r="C930" s="160">
        <v>667</v>
      </c>
      <c r="D930" s="160">
        <v>800</v>
      </c>
      <c r="E930" s="214"/>
    </row>
    <row r="931" spans="1:5" s="3" customFormat="1" ht="37.5">
      <c r="A931" s="192">
        <v>64</v>
      </c>
      <c r="B931" s="178" t="s">
        <v>740</v>
      </c>
      <c r="C931" s="160">
        <v>12.5</v>
      </c>
      <c r="D931" s="160">
        <v>15</v>
      </c>
      <c r="E931" s="49"/>
    </row>
    <row r="932" spans="1:5" s="3" customFormat="1" ht="37.5">
      <c r="A932" s="192">
        <v>65</v>
      </c>
      <c r="B932" s="178" t="s">
        <v>741</v>
      </c>
      <c r="C932" s="160">
        <v>10</v>
      </c>
      <c r="D932" s="160">
        <v>12</v>
      </c>
      <c r="E932" s="49"/>
    </row>
    <row r="933" spans="1:5" s="3" customFormat="1" ht="18.75">
      <c r="A933" s="192">
        <v>66</v>
      </c>
      <c r="B933" s="259" t="s">
        <v>742</v>
      </c>
      <c r="C933" s="160">
        <f>(D933/120)*100</f>
        <v>500</v>
      </c>
      <c r="D933" s="160">
        <v>600</v>
      </c>
      <c r="E933" s="49"/>
    </row>
    <row r="934" spans="1:5" s="3" customFormat="1" ht="18.75">
      <c r="A934" s="192">
        <v>67</v>
      </c>
      <c r="B934" s="178" t="s">
        <v>743</v>
      </c>
      <c r="C934" s="160">
        <v>417</v>
      </c>
      <c r="D934" s="160">
        <v>500</v>
      </c>
      <c r="E934" s="49"/>
    </row>
    <row r="935" spans="1:5" s="3" customFormat="1" ht="18.75">
      <c r="A935" s="192">
        <v>68</v>
      </c>
      <c r="B935" s="259" t="s">
        <v>744</v>
      </c>
      <c r="C935" s="160">
        <v>13</v>
      </c>
      <c r="D935" s="160">
        <v>15</v>
      </c>
      <c r="E935" s="49"/>
    </row>
    <row r="936" spans="1:5" s="3" customFormat="1" ht="37.5">
      <c r="A936" s="192">
        <v>69</v>
      </c>
      <c r="B936" s="178" t="s">
        <v>745</v>
      </c>
      <c r="C936" s="160">
        <f>(D936/120)*100</f>
        <v>375</v>
      </c>
      <c r="D936" s="160">
        <v>450</v>
      </c>
      <c r="E936" s="49"/>
    </row>
    <row r="937" spans="1:5" s="3" customFormat="1" ht="18.75">
      <c r="A937" s="192">
        <v>70</v>
      </c>
      <c r="B937" s="178" t="s">
        <v>746</v>
      </c>
      <c r="C937" s="160">
        <v>167</v>
      </c>
      <c r="D937" s="160">
        <v>200</v>
      </c>
      <c r="E937" s="49"/>
    </row>
    <row r="938" spans="1:5" s="3" customFormat="1" ht="18.75">
      <c r="A938" s="192">
        <v>71</v>
      </c>
      <c r="B938" s="178" t="s">
        <v>747</v>
      </c>
      <c r="C938" s="160">
        <v>158</v>
      </c>
      <c r="D938" s="160">
        <v>190</v>
      </c>
      <c r="E938" s="49"/>
    </row>
    <row r="939" spans="1:5" s="3" customFormat="1" ht="18.75">
      <c r="A939" s="192">
        <v>72</v>
      </c>
      <c r="B939" s="178" t="s">
        <v>748</v>
      </c>
      <c r="C939" s="160">
        <v>4</v>
      </c>
      <c r="D939" s="160">
        <v>5</v>
      </c>
      <c r="E939" s="49"/>
    </row>
    <row r="940" spans="1:5" s="3" customFormat="1" ht="37.5">
      <c r="A940" s="192">
        <v>73</v>
      </c>
      <c r="B940" s="178" t="s">
        <v>749</v>
      </c>
      <c r="C940" s="160">
        <f>(D940/120)*100</f>
        <v>1250</v>
      </c>
      <c r="D940" s="160">
        <v>1500</v>
      </c>
      <c r="E940" s="49"/>
    </row>
    <row r="941" spans="1:5" s="3" customFormat="1" ht="18.75">
      <c r="A941" s="192">
        <v>74</v>
      </c>
      <c r="B941" s="178" t="s">
        <v>750</v>
      </c>
      <c r="C941" s="160">
        <v>208</v>
      </c>
      <c r="D941" s="160">
        <v>250</v>
      </c>
      <c r="E941" s="49"/>
    </row>
    <row r="942" spans="1:5" s="3" customFormat="1" ht="18.75">
      <c r="A942" s="192">
        <v>75</v>
      </c>
      <c r="B942" s="178" t="s">
        <v>751</v>
      </c>
      <c r="C942" s="160">
        <v>33</v>
      </c>
      <c r="D942" s="160">
        <v>40</v>
      </c>
      <c r="E942" s="49"/>
    </row>
    <row r="943" spans="1:5" s="3" customFormat="1" ht="18.75">
      <c r="A943" s="192">
        <v>76</v>
      </c>
      <c r="B943" s="178" t="s">
        <v>752</v>
      </c>
      <c r="C943" s="160">
        <v>33</v>
      </c>
      <c r="D943" s="160">
        <v>40</v>
      </c>
      <c r="E943" s="49"/>
    </row>
    <row r="944" spans="1:5" s="3" customFormat="1" ht="37.5">
      <c r="A944" s="192">
        <v>77</v>
      </c>
      <c r="B944" s="178" t="s">
        <v>753</v>
      </c>
      <c r="C944" s="160">
        <f>(D944/120)*100</f>
        <v>375</v>
      </c>
      <c r="D944" s="160">
        <v>450</v>
      </c>
      <c r="E944" s="214"/>
    </row>
    <row r="945" spans="1:5" s="3" customFormat="1" ht="37.5">
      <c r="A945" s="192">
        <v>78</v>
      </c>
      <c r="B945" s="178" t="s">
        <v>754</v>
      </c>
      <c r="C945" s="160">
        <v>167</v>
      </c>
      <c r="D945" s="160">
        <v>200</v>
      </c>
      <c r="E945" s="49"/>
    </row>
    <row r="946" spans="1:5" s="3" customFormat="1" ht="18.75">
      <c r="A946" s="192">
        <v>79</v>
      </c>
      <c r="B946" s="178" t="s">
        <v>755</v>
      </c>
      <c r="C946" s="160">
        <f>(D946/120)*100</f>
        <v>500</v>
      </c>
      <c r="D946" s="160">
        <v>600</v>
      </c>
      <c r="E946" s="49"/>
    </row>
    <row r="947" spans="1:5" s="3" customFormat="1" ht="18.75">
      <c r="A947" s="192">
        <v>80</v>
      </c>
      <c r="B947" s="178" t="s">
        <v>756</v>
      </c>
      <c r="C947" s="160">
        <f>(D947/120)*100</f>
        <v>1150</v>
      </c>
      <c r="D947" s="160">
        <v>1380</v>
      </c>
      <c r="E947" s="49"/>
    </row>
    <row r="948" spans="1:5" s="3" customFormat="1" ht="18.75">
      <c r="A948" s="192">
        <v>81</v>
      </c>
      <c r="B948" s="178" t="s">
        <v>757</v>
      </c>
      <c r="C948" s="160">
        <f>(D948/120)*100</f>
        <v>2300</v>
      </c>
      <c r="D948" s="160">
        <v>2760</v>
      </c>
      <c r="E948" s="49"/>
    </row>
    <row r="949" spans="1:5" s="3" customFormat="1" ht="18.75">
      <c r="A949" s="192">
        <v>82</v>
      </c>
      <c r="B949" s="178" t="s">
        <v>758</v>
      </c>
      <c r="C949" s="160">
        <f>(D949/120)*100</f>
        <v>2475</v>
      </c>
      <c r="D949" s="160">
        <v>2970</v>
      </c>
      <c r="E949" s="49"/>
    </row>
    <row r="950" spans="1:5" s="3" customFormat="1" ht="18.75">
      <c r="A950" s="192">
        <v>83</v>
      </c>
      <c r="B950" s="178" t="s">
        <v>759</v>
      </c>
      <c r="C950" s="160">
        <v>1804</v>
      </c>
      <c r="D950" s="160">
        <v>2165</v>
      </c>
      <c r="E950" s="49"/>
    </row>
    <row r="951" spans="1:5" s="3" customFormat="1" ht="18.75">
      <c r="A951" s="192">
        <v>84</v>
      </c>
      <c r="B951" s="178" t="s">
        <v>760</v>
      </c>
      <c r="C951" s="160">
        <v>1833</v>
      </c>
      <c r="D951" s="160">
        <v>2200</v>
      </c>
      <c r="E951" s="49"/>
    </row>
    <row r="952" spans="1:5" s="3" customFormat="1" ht="18.75">
      <c r="A952" s="192">
        <v>85</v>
      </c>
      <c r="B952" s="178" t="s">
        <v>761</v>
      </c>
      <c r="C952" s="160">
        <v>292</v>
      </c>
      <c r="D952" s="160">
        <v>350</v>
      </c>
      <c r="E952" s="49"/>
    </row>
    <row r="953" spans="1:5" s="3" customFormat="1" ht="18.75">
      <c r="A953" s="192">
        <v>86</v>
      </c>
      <c r="B953" s="178" t="s">
        <v>762</v>
      </c>
      <c r="C953" s="160">
        <f>(D953/120)*100</f>
        <v>250</v>
      </c>
      <c r="D953" s="160">
        <v>300</v>
      </c>
      <c r="E953" s="49"/>
    </row>
    <row r="954" spans="1:5" s="3" customFormat="1" ht="37.5" customHeight="1">
      <c r="A954" s="192">
        <v>87</v>
      </c>
      <c r="B954" s="178" t="s">
        <v>763</v>
      </c>
      <c r="C954" s="160">
        <v>13.33</v>
      </c>
      <c r="D954" s="160">
        <v>16</v>
      </c>
      <c r="E954" s="49"/>
    </row>
    <row r="955" spans="1:5" s="3" customFormat="1" ht="40.5" customHeight="1">
      <c r="A955" s="192">
        <v>88</v>
      </c>
      <c r="B955" s="178" t="s">
        <v>764</v>
      </c>
      <c r="C955" s="160">
        <v>11.66</v>
      </c>
      <c r="D955" s="160">
        <v>14</v>
      </c>
      <c r="E955" s="49"/>
    </row>
    <row r="956" spans="1:5" s="3" customFormat="1" ht="43.5" customHeight="1">
      <c r="A956" s="192">
        <v>89</v>
      </c>
      <c r="B956" s="216" t="s">
        <v>765</v>
      </c>
      <c r="C956" s="253">
        <v>15</v>
      </c>
      <c r="D956" s="253">
        <v>18</v>
      </c>
      <c r="E956" s="49"/>
    </row>
    <row r="957" spans="1:5" s="3" customFormat="1" ht="25.5" customHeight="1">
      <c r="A957" s="192">
        <v>90</v>
      </c>
      <c r="B957" s="219" t="s">
        <v>766</v>
      </c>
      <c r="C957" s="160">
        <v>583</v>
      </c>
      <c r="D957" s="160">
        <v>700</v>
      </c>
      <c r="E957" s="49"/>
    </row>
    <row r="958" spans="1:5" s="3" customFormat="1" ht="43.5" customHeight="1">
      <c r="A958" s="192">
        <v>91</v>
      </c>
      <c r="B958" s="219" t="s">
        <v>767</v>
      </c>
      <c r="C958" s="160">
        <v>475</v>
      </c>
      <c r="D958" s="160">
        <v>570</v>
      </c>
      <c r="E958" s="49"/>
    </row>
    <row r="959" spans="1:5" s="3" customFormat="1" ht="27.75" customHeight="1">
      <c r="A959" s="192">
        <v>92</v>
      </c>
      <c r="B959" s="219" t="s">
        <v>768</v>
      </c>
      <c r="C959" s="160">
        <v>283</v>
      </c>
      <c r="D959" s="160">
        <v>340</v>
      </c>
      <c r="E959" s="49"/>
    </row>
    <row r="960" spans="1:5" s="3" customFormat="1" ht="25.5" customHeight="1">
      <c r="A960" s="192">
        <v>93</v>
      </c>
      <c r="B960" s="219" t="s">
        <v>769</v>
      </c>
      <c r="C960" s="160">
        <v>167</v>
      </c>
      <c r="D960" s="160">
        <v>200</v>
      </c>
      <c r="E960" s="49"/>
    </row>
    <row r="961" spans="1:5" s="3" customFormat="1" ht="25.5" customHeight="1">
      <c r="A961" s="192">
        <v>94</v>
      </c>
      <c r="B961" s="219" t="s">
        <v>770</v>
      </c>
      <c r="C961" s="160">
        <v>500</v>
      </c>
      <c r="D961" s="160">
        <v>600</v>
      </c>
      <c r="E961" s="49"/>
    </row>
    <row r="962" spans="1:5" s="3" customFormat="1" ht="25.5" customHeight="1">
      <c r="A962" s="192">
        <v>95</v>
      </c>
      <c r="B962" s="219" t="s">
        <v>771</v>
      </c>
      <c r="C962" s="266">
        <v>90</v>
      </c>
      <c r="D962" s="267"/>
      <c r="E962" s="49"/>
    </row>
    <row r="963" spans="1:5" s="3" customFormat="1" ht="25.5" customHeight="1">
      <c r="A963" s="192">
        <v>96</v>
      </c>
      <c r="B963" s="219" t="s">
        <v>772</v>
      </c>
      <c r="C963" s="266">
        <v>70</v>
      </c>
      <c r="D963" s="267"/>
      <c r="E963" s="49"/>
    </row>
    <row r="964" spans="1:5" s="3" customFormat="1" ht="25.5" customHeight="1">
      <c r="A964" s="192">
        <v>97</v>
      </c>
      <c r="B964" s="219" t="s">
        <v>773</v>
      </c>
      <c r="C964" s="160">
        <v>667</v>
      </c>
      <c r="D964" s="160">
        <v>800</v>
      </c>
      <c r="E964" s="49"/>
    </row>
    <row r="965" spans="1:5" s="3" customFormat="1" ht="23.25" customHeight="1">
      <c r="A965" s="268" t="s">
        <v>774</v>
      </c>
      <c r="B965" s="268"/>
      <c r="C965" s="268"/>
      <c r="D965" s="268"/>
      <c r="E965" s="49"/>
    </row>
    <row r="966" spans="1:5" s="3" customFormat="1" ht="37.5">
      <c r="A966" s="224" t="s">
        <v>199</v>
      </c>
      <c r="B966" s="239" t="s">
        <v>200</v>
      </c>
      <c r="C966" s="146" t="s">
        <v>91</v>
      </c>
      <c r="D966" s="211" t="s">
        <v>92</v>
      </c>
      <c r="E966" s="212"/>
    </row>
    <row r="967" spans="1:5" s="3" customFormat="1" ht="18.75">
      <c r="A967" s="192">
        <v>1</v>
      </c>
      <c r="B967" s="178" t="s">
        <v>775</v>
      </c>
      <c r="C967" s="160">
        <v>292</v>
      </c>
      <c r="D967" s="160">
        <v>350</v>
      </c>
      <c r="E967" s="49"/>
    </row>
    <row r="968" spans="1:5" s="3" customFormat="1" ht="18.75">
      <c r="A968" s="192">
        <v>2</v>
      </c>
      <c r="B968" s="178" t="s">
        <v>776</v>
      </c>
      <c r="C968" s="160">
        <f>(D968/120)*100</f>
        <v>250</v>
      </c>
      <c r="D968" s="160">
        <v>300</v>
      </c>
      <c r="E968" s="260"/>
    </row>
    <row r="969" spans="1:5" s="3" customFormat="1" ht="18.75">
      <c r="A969" s="192">
        <v>3</v>
      </c>
      <c r="B969" s="178" t="s">
        <v>777</v>
      </c>
      <c r="C969" s="160">
        <v>292</v>
      </c>
      <c r="D969" s="160">
        <v>350</v>
      </c>
      <c r="E969" s="49"/>
    </row>
    <row r="970" spans="1:5" s="3" customFormat="1" ht="18.75">
      <c r="A970" s="192">
        <v>4</v>
      </c>
      <c r="B970" s="178" t="s">
        <v>778</v>
      </c>
      <c r="C970" s="160">
        <v>458</v>
      </c>
      <c r="D970" s="160">
        <v>550</v>
      </c>
      <c r="E970" s="214"/>
    </row>
    <row r="971" spans="1:5" s="3" customFormat="1" ht="18.75">
      <c r="A971" s="192">
        <v>5</v>
      </c>
      <c r="B971" s="178" t="s">
        <v>779</v>
      </c>
      <c r="C971" s="160">
        <f>(D971/120)*100</f>
        <v>250</v>
      </c>
      <c r="D971" s="160">
        <v>300</v>
      </c>
      <c r="E971" s="260"/>
    </row>
    <row r="972" spans="1:5" s="3" customFormat="1" ht="18.75">
      <c r="A972" s="192">
        <v>6</v>
      </c>
      <c r="B972" s="178" t="s">
        <v>780</v>
      </c>
      <c r="C972" s="160">
        <f>(D972/120)*100</f>
        <v>250</v>
      </c>
      <c r="D972" s="160">
        <v>300</v>
      </c>
      <c r="E972" s="260"/>
    </row>
    <row r="973" spans="1:5" s="3" customFormat="1" ht="18.75">
      <c r="A973" s="192">
        <v>7</v>
      </c>
      <c r="B973" s="178" t="s">
        <v>781</v>
      </c>
      <c r="C973" s="160">
        <v>4167</v>
      </c>
      <c r="D973" s="160">
        <v>5000</v>
      </c>
      <c r="E973" s="49"/>
    </row>
    <row r="974" spans="1:5" s="3" customFormat="1" ht="18.75">
      <c r="A974" s="192">
        <v>8</v>
      </c>
      <c r="B974" s="178" t="s">
        <v>782</v>
      </c>
      <c r="C974" s="253">
        <v>5833</v>
      </c>
      <c r="D974" s="253">
        <v>7000</v>
      </c>
      <c r="E974" s="49"/>
    </row>
    <row r="975" spans="1:5" s="3" customFormat="1" ht="37.5">
      <c r="A975" s="192">
        <v>9</v>
      </c>
      <c r="B975" s="269" t="s">
        <v>783</v>
      </c>
      <c r="C975" s="160">
        <v>208</v>
      </c>
      <c r="D975" s="160">
        <v>250</v>
      </c>
      <c r="E975" s="49"/>
    </row>
    <row r="976" spans="1:5" s="3" customFormat="1" ht="18.75">
      <c r="A976" s="270" t="s">
        <v>784</v>
      </c>
      <c r="B976" s="270"/>
      <c r="C976" s="268"/>
      <c r="D976" s="268"/>
      <c r="E976" s="49"/>
    </row>
    <row r="977" spans="1:5" s="3" customFormat="1" ht="37.5">
      <c r="A977" s="224" t="s">
        <v>199</v>
      </c>
      <c r="B977" s="239" t="s">
        <v>200</v>
      </c>
      <c r="C977" s="146" t="s">
        <v>91</v>
      </c>
      <c r="D977" s="211" t="s">
        <v>92</v>
      </c>
      <c r="E977" s="49"/>
    </row>
    <row r="978" spans="1:5" s="3" customFormat="1" ht="18.75">
      <c r="A978" s="192">
        <v>1</v>
      </c>
      <c r="B978" s="259" t="s">
        <v>785</v>
      </c>
      <c r="C978" s="160">
        <v>1667</v>
      </c>
      <c r="D978" s="160">
        <v>2000</v>
      </c>
      <c r="E978" s="49"/>
    </row>
    <row r="979" spans="1:5" s="3" customFormat="1" ht="18.75">
      <c r="A979" s="192">
        <v>2</v>
      </c>
      <c r="B979" s="259" t="s">
        <v>786</v>
      </c>
      <c r="C979" s="160">
        <v>2917</v>
      </c>
      <c r="D979" s="160">
        <v>3500</v>
      </c>
      <c r="E979" s="49"/>
    </row>
    <row r="980" spans="1:5" s="3" customFormat="1" ht="18.75">
      <c r="A980" s="192">
        <v>3</v>
      </c>
      <c r="B980" s="259" t="s">
        <v>787</v>
      </c>
      <c r="C980" s="160">
        <f>(D980/120)*100</f>
        <v>3500</v>
      </c>
      <c r="D980" s="160">
        <v>4200</v>
      </c>
      <c r="E980" s="49"/>
    </row>
    <row r="981" spans="1:5" s="3" customFormat="1" ht="18.75">
      <c r="A981" s="192">
        <v>4</v>
      </c>
      <c r="B981" s="178" t="s">
        <v>788</v>
      </c>
      <c r="C981" s="160">
        <v>4167</v>
      </c>
      <c r="D981" s="160">
        <v>5000</v>
      </c>
      <c r="E981" s="49"/>
    </row>
    <row r="982" spans="1:5" s="3" customFormat="1" ht="18.75">
      <c r="A982" s="192">
        <v>5</v>
      </c>
      <c r="B982" s="259" t="s">
        <v>789</v>
      </c>
      <c r="C982" s="160">
        <f>(D982/120)*100</f>
        <v>2500</v>
      </c>
      <c r="D982" s="160">
        <v>3000</v>
      </c>
      <c r="E982" s="49"/>
    </row>
    <row r="983" spans="1:5" s="3" customFormat="1" ht="18.75">
      <c r="A983" s="192">
        <v>6</v>
      </c>
      <c r="B983" s="259" t="s">
        <v>790</v>
      </c>
      <c r="C983" s="160">
        <v>3333</v>
      </c>
      <c r="D983" s="160">
        <v>4000</v>
      </c>
      <c r="E983" s="49"/>
    </row>
    <row r="984" spans="1:5" s="3" customFormat="1" ht="18.75">
      <c r="A984" s="215">
        <v>7</v>
      </c>
      <c r="B984" s="261" t="s">
        <v>791</v>
      </c>
      <c r="C984" s="160">
        <f>(D984/120)*100</f>
        <v>2500</v>
      </c>
      <c r="D984" s="160">
        <v>3000</v>
      </c>
      <c r="E984" s="49"/>
    </row>
    <row r="985" spans="1:5" s="3" customFormat="1" ht="18.75">
      <c r="A985" s="142" t="s">
        <v>792</v>
      </c>
      <c r="B985" s="142"/>
      <c r="C985" s="142"/>
      <c r="D985" s="257"/>
      <c r="E985" s="49"/>
    </row>
    <row r="986" spans="1:5" s="3" customFormat="1" ht="37.5">
      <c r="A986" s="224" t="s">
        <v>199</v>
      </c>
      <c r="B986" s="239" t="s">
        <v>200</v>
      </c>
      <c r="C986" s="146" t="s">
        <v>91</v>
      </c>
      <c r="D986" s="147" t="s">
        <v>92</v>
      </c>
      <c r="E986" s="212"/>
    </row>
    <row r="987" spans="1:5" s="3" customFormat="1" ht="37.5">
      <c r="A987" s="192">
        <v>1</v>
      </c>
      <c r="B987" s="178" t="s">
        <v>793</v>
      </c>
      <c r="C987" s="160">
        <v>14167</v>
      </c>
      <c r="D987" s="160">
        <v>17000</v>
      </c>
      <c r="E987" s="271"/>
    </row>
    <row r="988" spans="1:5" s="3" customFormat="1" ht="37.5">
      <c r="A988" s="192">
        <v>2</v>
      </c>
      <c r="B988" s="178" t="s">
        <v>794</v>
      </c>
      <c r="C988" s="160">
        <v>22667</v>
      </c>
      <c r="D988" s="160">
        <v>27200</v>
      </c>
      <c r="E988" s="271"/>
    </row>
    <row r="989" spans="1:5" s="3" customFormat="1" ht="37.5">
      <c r="A989" s="192">
        <v>3</v>
      </c>
      <c r="B989" s="178" t="s">
        <v>795</v>
      </c>
      <c r="C989" s="160">
        <v>59417</v>
      </c>
      <c r="D989" s="160">
        <v>71300</v>
      </c>
      <c r="E989" s="271"/>
    </row>
    <row r="990" spans="1:5" s="3" customFormat="1" ht="37.5">
      <c r="A990" s="192">
        <v>4</v>
      </c>
      <c r="B990" s="178" t="s">
        <v>796</v>
      </c>
      <c r="C990" s="160">
        <v>26250</v>
      </c>
      <c r="D990" s="160">
        <v>31500</v>
      </c>
      <c r="E990" s="271"/>
    </row>
    <row r="991" spans="1:5" s="3" customFormat="1" ht="18.75">
      <c r="A991" s="192">
        <v>5</v>
      </c>
      <c r="B991" s="178" t="s">
        <v>797</v>
      </c>
      <c r="C991" s="160">
        <v>18750</v>
      </c>
      <c r="D991" s="160">
        <v>22500</v>
      </c>
      <c r="E991" s="49"/>
    </row>
    <row r="992" spans="1:5" s="3" customFormat="1" ht="18.75">
      <c r="A992" s="215">
        <v>6</v>
      </c>
      <c r="B992" s="216" t="s">
        <v>798</v>
      </c>
      <c r="C992" s="160">
        <v>6333</v>
      </c>
      <c r="D992" s="160">
        <v>7600</v>
      </c>
      <c r="E992" s="49"/>
    </row>
    <row r="993" spans="1:5" s="3" customFormat="1" ht="37.5">
      <c r="A993" s="215">
        <v>7</v>
      </c>
      <c r="B993" s="216" t="s">
        <v>799</v>
      </c>
      <c r="C993" s="160">
        <f>(D993/120)*100</f>
        <v>45000</v>
      </c>
      <c r="D993" s="160">
        <v>54000</v>
      </c>
      <c r="E993" s="49"/>
    </row>
    <row r="994" spans="1:5" s="3" customFormat="1" ht="40.5" customHeight="1">
      <c r="A994" s="215">
        <v>8</v>
      </c>
      <c r="B994" s="216" t="s">
        <v>800</v>
      </c>
      <c r="C994" s="160">
        <f>(D994/120)*100</f>
        <v>59500</v>
      </c>
      <c r="D994" s="160">
        <v>71400</v>
      </c>
      <c r="E994" s="242"/>
    </row>
    <row r="995" spans="1:5" s="3" customFormat="1" ht="29.25" customHeight="1">
      <c r="A995" s="215">
        <v>9</v>
      </c>
      <c r="B995" s="216" t="s">
        <v>801</v>
      </c>
      <c r="C995" s="253">
        <v>63417</v>
      </c>
      <c r="D995" s="253">
        <v>76100</v>
      </c>
      <c r="E995" s="49"/>
    </row>
    <row r="996" spans="1:5" s="3" customFormat="1" ht="37.5">
      <c r="A996" s="218">
        <v>10</v>
      </c>
      <c r="B996" s="219" t="s">
        <v>802</v>
      </c>
      <c r="C996" s="160">
        <f>(D996/120)*100</f>
        <v>61950</v>
      </c>
      <c r="D996" s="160">
        <v>74340</v>
      </c>
      <c r="E996" s="49"/>
    </row>
    <row r="997" spans="1:5" s="3" customFormat="1" ht="18.75">
      <c r="A997" s="218">
        <v>11</v>
      </c>
      <c r="B997" s="254" t="s">
        <v>803</v>
      </c>
      <c r="C997" s="160">
        <v>2917</v>
      </c>
      <c r="D997" s="160">
        <v>3500</v>
      </c>
      <c r="E997" s="49"/>
    </row>
    <row r="998" spans="1:5" s="3" customFormat="1" ht="18.75">
      <c r="A998" s="218">
        <v>12</v>
      </c>
      <c r="B998" s="254" t="s">
        <v>804</v>
      </c>
      <c r="C998" s="160">
        <v>1417</v>
      </c>
      <c r="D998" s="160">
        <v>1700</v>
      </c>
      <c r="E998" s="49"/>
    </row>
    <row r="999" spans="1:5" s="3" customFormat="1" ht="18.75">
      <c r="A999" s="218">
        <v>13</v>
      </c>
      <c r="B999" s="254" t="s">
        <v>805</v>
      </c>
      <c r="C999" s="160">
        <v>4083</v>
      </c>
      <c r="D999" s="160">
        <v>4900</v>
      </c>
      <c r="E999" s="49"/>
    </row>
    <row r="1000" spans="1:5" s="3" customFormat="1" ht="18.75">
      <c r="A1000" s="218">
        <v>14</v>
      </c>
      <c r="B1000" s="254" t="s">
        <v>806</v>
      </c>
      <c r="C1000" s="160">
        <v>5333</v>
      </c>
      <c r="D1000" s="160">
        <v>6400</v>
      </c>
      <c r="E1000" s="49"/>
    </row>
    <row r="1001" spans="1:5" s="3" customFormat="1" ht="18.75">
      <c r="A1001" s="218">
        <v>15</v>
      </c>
      <c r="B1001" s="254" t="s">
        <v>807</v>
      </c>
      <c r="C1001" s="160">
        <v>7167</v>
      </c>
      <c r="D1001" s="160">
        <v>8600</v>
      </c>
      <c r="E1001" s="49"/>
    </row>
    <row r="1002" spans="1:5" s="3" customFormat="1" ht="27" customHeight="1">
      <c r="A1002" s="272" t="s">
        <v>808</v>
      </c>
      <c r="B1002" s="273"/>
      <c r="C1002" s="273"/>
      <c r="D1002" s="274"/>
      <c r="E1002" s="49"/>
    </row>
    <row r="1003" spans="1:5" s="3" customFormat="1" ht="46.5" customHeight="1">
      <c r="A1003" s="225" t="s">
        <v>199</v>
      </c>
      <c r="B1003" s="275" t="s">
        <v>200</v>
      </c>
      <c r="C1003" s="276" t="s">
        <v>91</v>
      </c>
      <c r="D1003" s="277" t="s">
        <v>92</v>
      </c>
      <c r="E1003" s="49"/>
    </row>
    <row r="1004" spans="1:5" s="3" customFormat="1" ht="20.25" customHeight="1">
      <c r="A1004" s="278" t="s">
        <v>809</v>
      </c>
      <c r="B1004" s="279"/>
      <c r="C1004" s="279"/>
      <c r="D1004" s="280"/>
      <c r="E1004" s="49"/>
    </row>
    <row r="1005" spans="1:5" s="3" customFormat="1" ht="18.75">
      <c r="A1005" s="281">
        <v>1</v>
      </c>
      <c r="B1005" s="282" t="s">
        <v>810</v>
      </c>
      <c r="C1005" s="283">
        <v>1225</v>
      </c>
      <c r="D1005" s="284">
        <v>1470</v>
      </c>
      <c r="E1005" s="49"/>
    </row>
    <row r="1006" spans="1:5" s="3" customFormat="1" ht="18.75">
      <c r="A1006" s="281">
        <v>2</v>
      </c>
      <c r="B1006" s="282" t="s">
        <v>811</v>
      </c>
      <c r="C1006" s="283">
        <v>667</v>
      </c>
      <c r="D1006" s="284">
        <v>800</v>
      </c>
      <c r="E1006" s="49"/>
    </row>
    <row r="1007" spans="1:5" s="3" customFormat="1" ht="18.75">
      <c r="A1007" s="281">
        <v>3</v>
      </c>
      <c r="B1007" s="282" t="s">
        <v>812</v>
      </c>
      <c r="C1007" s="283">
        <v>1225</v>
      </c>
      <c r="D1007" s="284">
        <v>1470</v>
      </c>
      <c r="E1007" s="49"/>
    </row>
    <row r="1008" spans="1:5" s="3" customFormat="1" ht="18.75">
      <c r="A1008" s="281">
        <v>4</v>
      </c>
      <c r="B1008" s="282" t="s">
        <v>813</v>
      </c>
      <c r="C1008" s="283">
        <v>667</v>
      </c>
      <c r="D1008" s="284">
        <v>800</v>
      </c>
      <c r="E1008" s="49"/>
    </row>
    <row r="1009" spans="1:5" s="3" customFormat="1" ht="18.75">
      <c r="A1009" s="281">
        <v>5</v>
      </c>
      <c r="B1009" s="282" t="s">
        <v>814</v>
      </c>
      <c r="C1009" s="283">
        <v>1225</v>
      </c>
      <c r="D1009" s="284">
        <v>1470</v>
      </c>
      <c r="E1009" s="49"/>
    </row>
    <row r="1010" spans="1:5" s="3" customFormat="1" ht="18.75">
      <c r="A1010" s="281">
        <v>6</v>
      </c>
      <c r="B1010" s="282" t="s">
        <v>815</v>
      </c>
      <c r="C1010" s="283">
        <f>(D1010/120)*100</f>
        <v>750</v>
      </c>
      <c r="D1010" s="284">
        <v>900</v>
      </c>
      <c r="E1010" s="49"/>
    </row>
    <row r="1011" spans="1:5" s="3" customFormat="1" ht="18.75">
      <c r="A1011" s="281">
        <v>7</v>
      </c>
      <c r="B1011" s="282" t="s">
        <v>816</v>
      </c>
      <c r="C1011" s="283">
        <v>1667</v>
      </c>
      <c r="D1011" s="284">
        <v>2000</v>
      </c>
      <c r="E1011" s="49"/>
    </row>
    <row r="1012" spans="1:5" s="3" customFormat="1" ht="18.75">
      <c r="A1012" s="281">
        <v>8</v>
      </c>
      <c r="B1012" s="282" t="s">
        <v>817</v>
      </c>
      <c r="C1012" s="283">
        <v>833</v>
      </c>
      <c r="D1012" s="284">
        <v>1000</v>
      </c>
      <c r="E1012" s="49"/>
    </row>
    <row r="1013" spans="1:5" s="3" customFormat="1" ht="18.75">
      <c r="A1013" s="281">
        <v>9</v>
      </c>
      <c r="B1013" s="282" t="s">
        <v>818</v>
      </c>
      <c r="C1013" s="283">
        <v>1892</v>
      </c>
      <c r="D1013" s="284">
        <v>2270</v>
      </c>
      <c r="E1013" s="49"/>
    </row>
    <row r="1014" spans="1:5" s="3" customFormat="1" ht="18.75">
      <c r="A1014" s="281">
        <v>10</v>
      </c>
      <c r="B1014" s="282" t="s">
        <v>819</v>
      </c>
      <c r="C1014" s="283">
        <v>1073</v>
      </c>
      <c r="D1014" s="284">
        <v>1300</v>
      </c>
      <c r="E1014" s="49"/>
    </row>
    <row r="1015" spans="1:5" s="3" customFormat="1" ht="18.75">
      <c r="A1015" s="281">
        <v>11</v>
      </c>
      <c r="B1015" s="282" t="s">
        <v>820</v>
      </c>
      <c r="C1015" s="283">
        <v>1583</v>
      </c>
      <c r="D1015" s="284">
        <v>1900</v>
      </c>
      <c r="E1015" s="49"/>
    </row>
    <row r="1016" spans="1:5" s="3" customFormat="1" ht="18.75">
      <c r="A1016" s="281">
        <v>12</v>
      </c>
      <c r="B1016" s="282" t="s">
        <v>821</v>
      </c>
      <c r="C1016" s="283">
        <f>(D1016/120)*100</f>
        <v>750</v>
      </c>
      <c r="D1016" s="284">
        <v>900</v>
      </c>
      <c r="E1016" s="49"/>
    </row>
    <row r="1017" spans="1:5" s="3" customFormat="1" ht="18.75">
      <c r="A1017" s="281">
        <v>13</v>
      </c>
      <c r="B1017" s="282" t="s">
        <v>822</v>
      </c>
      <c r="C1017" s="283">
        <v>833</v>
      </c>
      <c r="D1017" s="284">
        <v>1000</v>
      </c>
      <c r="E1017" s="49"/>
    </row>
    <row r="1018" spans="1:5" s="3" customFormat="1" ht="18.75">
      <c r="A1018" s="281">
        <v>14</v>
      </c>
      <c r="B1018" s="282" t="s">
        <v>823</v>
      </c>
      <c r="C1018" s="283">
        <v>1583</v>
      </c>
      <c r="D1018" s="284">
        <v>1900</v>
      </c>
      <c r="E1018" s="49"/>
    </row>
    <row r="1019" spans="1:5" s="3" customFormat="1" ht="18" customHeight="1">
      <c r="A1019" s="281">
        <v>15</v>
      </c>
      <c r="B1019" s="282" t="s">
        <v>824</v>
      </c>
      <c r="C1019" s="283">
        <v>833</v>
      </c>
      <c r="D1019" s="284">
        <v>1000</v>
      </c>
      <c r="E1019" s="49"/>
    </row>
    <row r="1020" spans="1:5" s="3" customFormat="1" ht="18.75">
      <c r="A1020" s="281">
        <v>16</v>
      </c>
      <c r="B1020" s="282" t="s">
        <v>825</v>
      </c>
      <c r="C1020" s="283">
        <v>1583</v>
      </c>
      <c r="D1020" s="284">
        <v>1900</v>
      </c>
      <c r="E1020" s="49"/>
    </row>
    <row r="1021" spans="1:5" s="3" customFormat="1" ht="18.75">
      <c r="A1021" s="281">
        <v>17</v>
      </c>
      <c r="B1021" s="282" t="s">
        <v>826</v>
      </c>
      <c r="C1021" s="283">
        <v>2083</v>
      </c>
      <c r="D1021" s="284">
        <v>2500</v>
      </c>
      <c r="E1021" s="49"/>
    </row>
    <row r="1022" spans="1:5" s="3" customFormat="1" ht="18.75">
      <c r="A1022" s="281">
        <v>18</v>
      </c>
      <c r="B1022" s="282" t="s">
        <v>827</v>
      </c>
      <c r="C1022" s="283">
        <v>1083</v>
      </c>
      <c r="D1022" s="284">
        <v>1300</v>
      </c>
      <c r="E1022" s="49"/>
    </row>
    <row r="1023" spans="1:5" s="3" customFormat="1" ht="37.5">
      <c r="A1023" s="281">
        <v>19</v>
      </c>
      <c r="B1023" s="285" t="s">
        <v>828</v>
      </c>
      <c r="C1023" s="286">
        <v>2333</v>
      </c>
      <c r="D1023" s="284">
        <v>2800</v>
      </c>
      <c r="E1023" s="49"/>
    </row>
    <row r="1024" spans="1:5" s="3" customFormat="1" ht="37.5">
      <c r="A1024" s="281">
        <v>20</v>
      </c>
      <c r="B1024" s="285" t="s">
        <v>829</v>
      </c>
      <c r="C1024" s="286">
        <v>1417</v>
      </c>
      <c r="D1024" s="284">
        <v>1700</v>
      </c>
      <c r="E1024" s="49"/>
    </row>
    <row r="1025" spans="1:5" s="3" customFormat="1" ht="37.5">
      <c r="A1025" s="281">
        <v>21</v>
      </c>
      <c r="B1025" s="285" t="s">
        <v>830</v>
      </c>
      <c r="C1025" s="286">
        <f>(D1025/120)*100</f>
        <v>2250</v>
      </c>
      <c r="D1025" s="284">
        <v>2700</v>
      </c>
      <c r="E1025" s="49"/>
    </row>
    <row r="1026" spans="1:5" s="3" customFormat="1" ht="37.5">
      <c r="A1026" s="281">
        <v>22</v>
      </c>
      <c r="B1026" s="285" t="s">
        <v>831</v>
      </c>
      <c r="C1026" s="286">
        <v>2917</v>
      </c>
      <c r="D1026" s="284">
        <v>3500</v>
      </c>
      <c r="E1026" s="49"/>
    </row>
    <row r="1027" spans="1:5" s="3" customFormat="1" ht="18.75">
      <c r="A1027" s="281">
        <v>23</v>
      </c>
      <c r="B1027" s="285" t="s">
        <v>832</v>
      </c>
      <c r="C1027" s="283">
        <v>1417</v>
      </c>
      <c r="D1027" s="284">
        <v>1700</v>
      </c>
      <c r="E1027" s="49"/>
    </row>
    <row r="1028" spans="1:5" s="3" customFormat="1" ht="18.75">
      <c r="A1028" s="281">
        <v>24</v>
      </c>
      <c r="B1028" s="285" t="s">
        <v>833</v>
      </c>
      <c r="C1028" s="283">
        <f>(D1028/120)*100</f>
        <v>750</v>
      </c>
      <c r="D1028" s="284">
        <v>900</v>
      </c>
      <c r="E1028" s="49"/>
    </row>
    <row r="1029" spans="1:5" s="3" customFormat="1" ht="18.75">
      <c r="A1029" s="281">
        <v>25</v>
      </c>
      <c r="B1029" s="285" t="s">
        <v>834</v>
      </c>
      <c r="C1029" s="283">
        <v>1417</v>
      </c>
      <c r="D1029" s="284">
        <v>1700</v>
      </c>
      <c r="E1029" s="49"/>
    </row>
    <row r="1030" spans="1:5" s="3" customFormat="1" ht="18.75">
      <c r="A1030" s="281">
        <v>26</v>
      </c>
      <c r="B1030" s="285" t="s">
        <v>835</v>
      </c>
      <c r="C1030" s="283">
        <v>833</v>
      </c>
      <c r="D1030" s="284">
        <v>1000</v>
      </c>
      <c r="E1030" s="49"/>
    </row>
    <row r="1031" spans="1:5" s="3" customFormat="1" ht="18.75">
      <c r="A1031" s="281">
        <v>27</v>
      </c>
      <c r="B1031" s="285" t="s">
        <v>836</v>
      </c>
      <c r="C1031" s="283">
        <v>1750</v>
      </c>
      <c r="D1031" s="284">
        <v>2100</v>
      </c>
      <c r="E1031" s="49"/>
    </row>
    <row r="1032" spans="1:5" s="3" customFormat="1" ht="18.75">
      <c r="A1032" s="281">
        <v>28</v>
      </c>
      <c r="B1032" s="285" t="s">
        <v>837</v>
      </c>
      <c r="C1032" s="283">
        <v>1750</v>
      </c>
      <c r="D1032" s="284">
        <v>2100</v>
      </c>
      <c r="E1032" s="49"/>
    </row>
    <row r="1033" spans="1:5" s="3" customFormat="1" ht="18.75">
      <c r="A1033" s="281">
        <v>29</v>
      </c>
      <c r="B1033" s="285" t="s">
        <v>838</v>
      </c>
      <c r="C1033" s="283">
        <v>1667</v>
      </c>
      <c r="D1033" s="284">
        <v>2000</v>
      </c>
      <c r="E1033" s="49"/>
    </row>
    <row r="1034" spans="1:5" s="3" customFormat="1" ht="18.75">
      <c r="A1034" s="281">
        <v>30</v>
      </c>
      <c r="B1034" s="282" t="s">
        <v>839</v>
      </c>
      <c r="C1034" s="283">
        <f>(D1034/120)*100</f>
        <v>2500</v>
      </c>
      <c r="D1034" s="284">
        <v>3000</v>
      </c>
      <c r="E1034" s="49"/>
    </row>
    <row r="1035" spans="1:5" s="3" customFormat="1" ht="18.75">
      <c r="A1035" s="281">
        <v>31</v>
      </c>
      <c r="B1035" s="282" t="s">
        <v>840</v>
      </c>
      <c r="C1035" s="283">
        <v>2500</v>
      </c>
      <c r="D1035" s="284">
        <v>3000</v>
      </c>
      <c r="E1035" s="49"/>
    </row>
    <row r="1036" spans="1:5" s="3" customFormat="1" ht="18.75">
      <c r="A1036" s="281">
        <v>32</v>
      </c>
      <c r="B1036" s="282" t="s">
        <v>841</v>
      </c>
      <c r="C1036" s="283">
        <v>2875</v>
      </c>
      <c r="D1036" s="284">
        <v>3450</v>
      </c>
      <c r="E1036" s="49"/>
    </row>
    <row r="1037" spans="1:5" s="3" customFormat="1" ht="18.75">
      <c r="A1037" s="281">
        <v>33</v>
      </c>
      <c r="B1037" s="282" t="s">
        <v>842</v>
      </c>
      <c r="C1037" s="283">
        <v>750</v>
      </c>
      <c r="D1037" s="284">
        <v>900</v>
      </c>
      <c r="E1037" s="49"/>
    </row>
    <row r="1038" spans="1:5" s="3" customFormat="1" ht="18.75">
      <c r="A1038" s="281">
        <v>34</v>
      </c>
      <c r="B1038" s="282" t="s">
        <v>843</v>
      </c>
      <c r="C1038" s="283">
        <v>3333</v>
      </c>
      <c r="D1038" s="284">
        <v>4000</v>
      </c>
      <c r="E1038" s="49"/>
    </row>
    <row r="1039" spans="1:5" s="3" customFormat="1" ht="18.75">
      <c r="A1039" s="281">
        <v>35</v>
      </c>
      <c r="B1039" s="282" t="s">
        <v>844</v>
      </c>
      <c r="C1039" s="283">
        <v>1750</v>
      </c>
      <c r="D1039" s="284">
        <v>2100</v>
      </c>
      <c r="E1039" s="49"/>
    </row>
    <row r="1040" spans="1:5" s="3" customFormat="1" ht="18.75">
      <c r="A1040" s="281">
        <v>36</v>
      </c>
      <c r="B1040" s="282" t="s">
        <v>845</v>
      </c>
      <c r="C1040" s="283">
        <v>2333</v>
      </c>
      <c r="D1040" s="284">
        <v>2800</v>
      </c>
      <c r="E1040" s="49"/>
    </row>
    <row r="1041" spans="1:5" s="3" customFormat="1" ht="18.75">
      <c r="A1041" s="281">
        <v>37</v>
      </c>
      <c r="B1041" s="282" t="s">
        <v>846</v>
      </c>
      <c r="C1041" s="283">
        <v>1417</v>
      </c>
      <c r="D1041" s="284">
        <v>1700</v>
      </c>
      <c r="E1041" s="49"/>
    </row>
    <row r="1042" spans="1:5" s="3" customFormat="1" ht="18.75">
      <c r="A1042" s="281">
        <v>38</v>
      </c>
      <c r="B1042" s="282" t="s">
        <v>847</v>
      </c>
      <c r="C1042" s="283">
        <v>833</v>
      </c>
      <c r="D1042" s="284">
        <v>1000</v>
      </c>
      <c r="E1042" s="49"/>
    </row>
    <row r="1043" spans="1:5" s="3" customFormat="1" ht="18.75">
      <c r="A1043" s="281">
        <v>39</v>
      </c>
      <c r="B1043" s="282" t="s">
        <v>848</v>
      </c>
      <c r="C1043" s="283">
        <f>(D1043/120)*100</f>
        <v>1625</v>
      </c>
      <c r="D1043" s="284">
        <v>1950</v>
      </c>
      <c r="E1043" s="49"/>
    </row>
    <row r="1044" spans="1:5" s="3" customFormat="1" ht="18.75">
      <c r="A1044" s="281">
        <v>40</v>
      </c>
      <c r="B1044" s="282" t="s">
        <v>849</v>
      </c>
      <c r="C1044" s="283">
        <v>1167</v>
      </c>
      <c r="D1044" s="284">
        <v>1400</v>
      </c>
      <c r="E1044" s="49"/>
    </row>
    <row r="1045" spans="1:5" s="3" customFormat="1" ht="18.75">
      <c r="A1045" s="281">
        <v>41</v>
      </c>
      <c r="B1045" s="282" t="s">
        <v>850</v>
      </c>
      <c r="C1045" s="283">
        <v>1667</v>
      </c>
      <c r="D1045" s="284">
        <v>2000</v>
      </c>
      <c r="E1045" s="49"/>
    </row>
    <row r="1046" spans="1:5" s="3" customFormat="1" ht="18.75">
      <c r="A1046" s="281">
        <v>42</v>
      </c>
      <c r="B1046" s="282" t="s">
        <v>851</v>
      </c>
      <c r="C1046" s="283">
        <v>2083</v>
      </c>
      <c r="D1046" s="284">
        <v>2500</v>
      </c>
      <c r="E1046" s="49"/>
    </row>
    <row r="1047" spans="1:5" s="3" customFormat="1" ht="18.75">
      <c r="A1047" s="281">
        <v>43</v>
      </c>
      <c r="B1047" s="282" t="s">
        <v>852</v>
      </c>
      <c r="C1047" s="283">
        <v>2333</v>
      </c>
      <c r="D1047" s="284">
        <v>2800</v>
      </c>
      <c r="E1047" s="49"/>
    </row>
    <row r="1048" spans="1:5" s="3" customFormat="1" ht="18.75">
      <c r="A1048" s="281">
        <v>44</v>
      </c>
      <c r="B1048" s="282" t="s">
        <v>853</v>
      </c>
      <c r="C1048" s="283">
        <v>2000</v>
      </c>
      <c r="D1048" s="284">
        <v>2400</v>
      </c>
      <c r="E1048" s="49"/>
    </row>
    <row r="1049" spans="1:5" s="3" customFormat="1" ht="18.75">
      <c r="A1049" s="281">
        <v>45</v>
      </c>
      <c r="B1049" s="282" t="s">
        <v>854</v>
      </c>
      <c r="C1049" s="283">
        <v>3333</v>
      </c>
      <c r="D1049" s="284">
        <v>4000</v>
      </c>
      <c r="E1049" s="49"/>
    </row>
    <row r="1050" spans="1:5" s="3" customFormat="1" ht="18.75" customHeight="1">
      <c r="A1050" s="281">
        <v>46</v>
      </c>
      <c r="B1050" s="287" t="s">
        <v>855</v>
      </c>
      <c r="C1050" s="286">
        <v>5000</v>
      </c>
      <c r="D1050" s="286">
        <v>6000</v>
      </c>
      <c r="E1050" s="49"/>
    </row>
    <row r="1051" spans="1:5" s="3" customFormat="1" ht="39" customHeight="1">
      <c r="A1051" s="281">
        <v>47</v>
      </c>
      <c r="B1051" s="288" t="s">
        <v>856</v>
      </c>
      <c r="C1051" s="286">
        <v>4167</v>
      </c>
      <c r="D1051" s="286">
        <v>5000</v>
      </c>
      <c r="E1051" s="49"/>
    </row>
    <row r="1052" spans="1:5" s="3" customFormat="1" ht="20.25" customHeight="1">
      <c r="A1052" s="289" t="s">
        <v>857</v>
      </c>
      <c r="B1052" s="290"/>
      <c r="C1052" s="290"/>
      <c r="D1052" s="291"/>
      <c r="E1052" s="49"/>
    </row>
    <row r="1053" spans="1:5" s="3" customFormat="1" ht="18.75">
      <c r="A1053" s="292">
        <v>1</v>
      </c>
      <c r="B1053" s="282" t="s">
        <v>810</v>
      </c>
      <c r="C1053" s="283">
        <v>1375</v>
      </c>
      <c r="D1053" s="286">
        <v>1650</v>
      </c>
      <c r="E1053" s="49"/>
    </row>
    <row r="1054" spans="1:5" s="3" customFormat="1" ht="18.75">
      <c r="A1054" s="292">
        <v>2</v>
      </c>
      <c r="B1054" s="282" t="s">
        <v>811</v>
      </c>
      <c r="C1054" s="283">
        <f>(D1054/120)*100</f>
        <v>500</v>
      </c>
      <c r="D1054" s="286">
        <v>600</v>
      </c>
      <c r="E1054" s="49"/>
    </row>
    <row r="1055" spans="1:5" s="3" customFormat="1" ht="18.75">
      <c r="A1055" s="292">
        <v>3</v>
      </c>
      <c r="B1055" s="282" t="s">
        <v>812</v>
      </c>
      <c r="C1055" s="283">
        <v>1375</v>
      </c>
      <c r="D1055" s="286">
        <v>1650</v>
      </c>
      <c r="E1055" s="49"/>
    </row>
    <row r="1056" spans="1:5" s="3" customFormat="1" ht="18.75">
      <c r="A1056" s="292">
        <v>4</v>
      </c>
      <c r="B1056" s="282" t="s">
        <v>813</v>
      </c>
      <c r="C1056" s="283">
        <f>(D1056/120)*100</f>
        <v>500</v>
      </c>
      <c r="D1056" s="286">
        <v>600</v>
      </c>
      <c r="E1056" s="49"/>
    </row>
    <row r="1057" spans="1:5" s="3" customFormat="1" ht="18.75">
      <c r="A1057" s="292">
        <v>5</v>
      </c>
      <c r="B1057" s="282" t="s">
        <v>820</v>
      </c>
      <c r="C1057" s="283">
        <v>1417</v>
      </c>
      <c r="D1057" s="286">
        <v>1700</v>
      </c>
      <c r="E1057" s="49"/>
    </row>
    <row r="1058" spans="1:5" s="3" customFormat="1" ht="18.75">
      <c r="A1058" s="292">
        <v>6</v>
      </c>
      <c r="B1058" s="282" t="s">
        <v>821</v>
      </c>
      <c r="C1058" s="283">
        <v>542</v>
      </c>
      <c r="D1058" s="286">
        <v>650</v>
      </c>
      <c r="E1058" s="49"/>
    </row>
    <row r="1059" spans="1:5" s="3" customFormat="1" ht="18.75">
      <c r="A1059" s="292">
        <v>7</v>
      </c>
      <c r="B1059" s="282" t="s">
        <v>822</v>
      </c>
      <c r="C1059" s="283">
        <v>667</v>
      </c>
      <c r="D1059" s="286">
        <v>800</v>
      </c>
      <c r="E1059" s="49"/>
    </row>
    <row r="1060" spans="1:5" s="3" customFormat="1" ht="18.75">
      <c r="A1060" s="292">
        <v>8</v>
      </c>
      <c r="B1060" s="282" t="s">
        <v>823</v>
      </c>
      <c r="C1060" s="283">
        <v>1417</v>
      </c>
      <c r="D1060" s="286">
        <v>1700</v>
      </c>
      <c r="E1060" s="49"/>
    </row>
    <row r="1061" spans="1:5" s="3" customFormat="1" ht="18.75">
      <c r="A1061" s="292">
        <v>9</v>
      </c>
      <c r="B1061" s="282" t="s">
        <v>824</v>
      </c>
      <c r="C1061" s="283">
        <v>667</v>
      </c>
      <c r="D1061" s="286">
        <v>800</v>
      </c>
      <c r="E1061" s="49"/>
    </row>
    <row r="1062" spans="1:5" s="3" customFormat="1" ht="18.75">
      <c r="A1062" s="292">
        <v>10</v>
      </c>
      <c r="B1062" s="282" t="s">
        <v>825</v>
      </c>
      <c r="C1062" s="283">
        <v>1417</v>
      </c>
      <c r="D1062" s="286">
        <v>1700</v>
      </c>
      <c r="E1062" s="49"/>
    </row>
    <row r="1063" spans="1:5" s="3" customFormat="1" ht="18.75">
      <c r="A1063" s="292">
        <v>11</v>
      </c>
      <c r="B1063" s="282" t="s">
        <v>826</v>
      </c>
      <c r="C1063" s="283">
        <v>1750</v>
      </c>
      <c r="D1063" s="286">
        <v>2100</v>
      </c>
      <c r="E1063" s="49"/>
    </row>
    <row r="1064" spans="1:5" s="3" customFormat="1" ht="18.75">
      <c r="A1064" s="292">
        <v>12</v>
      </c>
      <c r="B1064" s="282" t="s">
        <v>858</v>
      </c>
      <c r="C1064" s="283">
        <v>917</v>
      </c>
      <c r="D1064" s="286">
        <v>1100</v>
      </c>
      <c r="E1064" s="49"/>
    </row>
    <row r="1065" spans="1:5" s="3" customFormat="1" ht="37.5">
      <c r="A1065" s="292">
        <v>13</v>
      </c>
      <c r="B1065" s="285" t="s">
        <v>859</v>
      </c>
      <c r="C1065" s="286">
        <v>2042</v>
      </c>
      <c r="D1065" s="286">
        <v>2450</v>
      </c>
      <c r="E1065" s="49"/>
    </row>
    <row r="1066" spans="1:5" s="3" customFormat="1" ht="37.5">
      <c r="A1066" s="292">
        <v>14</v>
      </c>
      <c r="B1066" s="285" t="s">
        <v>860</v>
      </c>
      <c r="C1066" s="286">
        <v>1083</v>
      </c>
      <c r="D1066" s="286">
        <v>1300</v>
      </c>
      <c r="E1066" s="49"/>
    </row>
    <row r="1067" spans="1:5" s="3" customFormat="1" ht="18.75">
      <c r="A1067" s="292">
        <v>15</v>
      </c>
      <c r="B1067" s="282" t="s">
        <v>846</v>
      </c>
      <c r="C1067" s="283">
        <v>1250</v>
      </c>
      <c r="D1067" s="284">
        <v>1500</v>
      </c>
      <c r="E1067" s="49"/>
    </row>
    <row r="1068" spans="1:5" s="3" customFormat="1" ht="18.75">
      <c r="A1068" s="292">
        <v>16</v>
      </c>
      <c r="B1068" s="282" t="s">
        <v>847</v>
      </c>
      <c r="C1068" s="283">
        <v>667</v>
      </c>
      <c r="D1068" s="284">
        <v>800</v>
      </c>
      <c r="E1068" s="49"/>
    </row>
    <row r="1069" spans="1:5" s="3" customFormat="1" ht="18.75">
      <c r="A1069" s="292">
        <v>17</v>
      </c>
      <c r="B1069" s="282" t="s">
        <v>848</v>
      </c>
      <c r="C1069" s="283">
        <v>1417</v>
      </c>
      <c r="D1069" s="284">
        <v>1700</v>
      </c>
      <c r="E1069" s="49"/>
    </row>
    <row r="1070" spans="1:5" s="3" customFormat="1" ht="18.75">
      <c r="A1070" s="292">
        <v>18</v>
      </c>
      <c r="B1070" s="282" t="s">
        <v>849</v>
      </c>
      <c r="C1070" s="283">
        <v>917</v>
      </c>
      <c r="D1070" s="284">
        <v>1100</v>
      </c>
      <c r="E1070" s="49"/>
    </row>
    <row r="1071" spans="1:5" s="3" customFormat="1" ht="18.75">
      <c r="A1071" s="292">
        <v>19</v>
      </c>
      <c r="B1071" s="282" t="s">
        <v>850</v>
      </c>
      <c r="C1071" s="283">
        <v>1250</v>
      </c>
      <c r="D1071" s="284">
        <v>1500</v>
      </c>
      <c r="E1071" s="49"/>
    </row>
    <row r="1072" spans="1:5" s="3" customFormat="1" ht="18.75">
      <c r="A1072" s="292">
        <v>20</v>
      </c>
      <c r="B1072" s="282" t="s">
        <v>851</v>
      </c>
      <c r="C1072" s="283">
        <v>1917</v>
      </c>
      <c r="D1072" s="284">
        <v>2300</v>
      </c>
      <c r="E1072" s="49"/>
    </row>
    <row r="1073" spans="1:5" s="3" customFormat="1" ht="18.75">
      <c r="A1073" s="292">
        <v>21</v>
      </c>
      <c r="B1073" s="282" t="s">
        <v>852</v>
      </c>
      <c r="C1073" s="283">
        <v>2042</v>
      </c>
      <c r="D1073" s="284">
        <v>2450</v>
      </c>
      <c r="E1073" s="49"/>
    </row>
    <row r="1074" spans="1:5" s="3" customFormat="1" ht="18.75">
      <c r="A1074" s="292">
        <v>22</v>
      </c>
      <c r="B1074" s="282" t="s">
        <v>853</v>
      </c>
      <c r="C1074" s="283">
        <v>1583</v>
      </c>
      <c r="D1074" s="284">
        <v>1900</v>
      </c>
      <c r="E1074" s="49"/>
    </row>
    <row r="1075" spans="1:5" s="3" customFormat="1" ht="37.5">
      <c r="A1075" s="292">
        <v>23</v>
      </c>
      <c r="B1075" s="285" t="s">
        <v>861</v>
      </c>
      <c r="C1075" s="286">
        <v>83</v>
      </c>
      <c r="D1075" s="284">
        <v>100</v>
      </c>
      <c r="E1075" s="49"/>
    </row>
    <row r="1076" spans="1:5" s="3" customFormat="1" ht="37.5">
      <c r="A1076" s="292">
        <v>24</v>
      </c>
      <c r="B1076" s="285" t="s">
        <v>862</v>
      </c>
      <c r="C1076" s="286">
        <v>167</v>
      </c>
      <c r="D1076" s="284">
        <v>200</v>
      </c>
      <c r="E1076" s="49"/>
    </row>
    <row r="1077" spans="1:5" s="3" customFormat="1" ht="37.5">
      <c r="A1077" s="292">
        <v>25</v>
      </c>
      <c r="B1077" s="285" t="s">
        <v>863</v>
      </c>
      <c r="C1077" s="286">
        <v>250</v>
      </c>
      <c r="D1077" s="284">
        <v>300</v>
      </c>
      <c r="E1077" s="49"/>
    </row>
    <row r="1078" spans="1:5" s="3" customFormat="1" ht="37.5">
      <c r="A1078" s="293">
        <v>26</v>
      </c>
      <c r="B1078" s="285" t="s">
        <v>864</v>
      </c>
      <c r="C1078" s="286">
        <v>333</v>
      </c>
      <c r="D1078" s="284">
        <v>400</v>
      </c>
      <c r="E1078" s="49"/>
    </row>
    <row r="1079" spans="1:5" s="3" customFormat="1" ht="18.75">
      <c r="A1079" s="294" t="s">
        <v>865</v>
      </c>
      <c r="B1079" s="295"/>
      <c r="C1079" s="295"/>
      <c r="D1079" s="296"/>
      <c r="E1079" s="49"/>
    </row>
    <row r="1080" spans="1:5" s="3" customFormat="1" ht="37.5">
      <c r="A1080" s="225" t="s">
        <v>199</v>
      </c>
      <c r="B1080" s="275" t="s">
        <v>200</v>
      </c>
      <c r="C1080" s="276" t="s">
        <v>91</v>
      </c>
      <c r="D1080" s="277" t="s">
        <v>92</v>
      </c>
      <c r="E1080" s="49"/>
    </row>
    <row r="1081" spans="1:5" s="3" customFormat="1" ht="18.75">
      <c r="A1081" s="297">
        <v>1</v>
      </c>
      <c r="B1081" s="298" t="s">
        <v>866</v>
      </c>
      <c r="C1081" s="299">
        <v>63</v>
      </c>
      <c r="D1081" s="300">
        <v>75</v>
      </c>
      <c r="E1081" s="49"/>
    </row>
    <row r="1082" spans="1:5" s="3" customFormat="1" ht="8.25" customHeight="1">
      <c r="A1082" s="297"/>
      <c r="B1082" s="298"/>
      <c r="C1082" s="299"/>
      <c r="D1082" s="300"/>
      <c r="E1082" s="49"/>
    </row>
    <row r="1083" spans="1:5" s="3" customFormat="1" ht="18.75" hidden="1">
      <c r="A1083" s="297"/>
      <c r="B1083" s="298"/>
      <c r="C1083" s="299"/>
      <c r="D1083" s="300"/>
      <c r="E1083" s="49"/>
    </row>
    <row r="1084" spans="1:5" s="3" customFormat="1" ht="18.75">
      <c r="A1084" s="301">
        <v>2</v>
      </c>
      <c r="B1084" s="302" t="s">
        <v>867</v>
      </c>
      <c r="C1084" s="303">
        <v>83</v>
      </c>
      <c r="D1084" s="304">
        <v>100</v>
      </c>
      <c r="E1084" s="49"/>
    </row>
    <row r="1085" spans="1:5" s="3" customFormat="1" ht="18.75">
      <c r="A1085" s="301">
        <v>3</v>
      </c>
      <c r="B1085" s="302" t="s">
        <v>868</v>
      </c>
      <c r="C1085" s="303">
        <v>83</v>
      </c>
      <c r="D1085" s="304">
        <v>100</v>
      </c>
      <c r="E1085" s="49"/>
    </row>
    <row r="1086" spans="1:5" s="3" customFormat="1" ht="18.75">
      <c r="A1086" s="297">
        <v>4</v>
      </c>
      <c r="B1086" s="298" t="s">
        <v>869</v>
      </c>
      <c r="C1086" s="299">
        <v>108</v>
      </c>
      <c r="D1086" s="300">
        <v>130</v>
      </c>
      <c r="E1086" s="49"/>
    </row>
    <row r="1087" spans="1:5" s="3" customFormat="1" ht="11.25" customHeight="1">
      <c r="A1087" s="297"/>
      <c r="B1087" s="298"/>
      <c r="C1087" s="299"/>
      <c r="D1087" s="300"/>
      <c r="E1087" s="49"/>
    </row>
    <row r="1088" spans="1:5" s="3" customFormat="1" ht="18.75" hidden="1">
      <c r="A1088" s="297"/>
      <c r="B1088" s="298"/>
      <c r="C1088" s="299"/>
      <c r="D1088" s="300"/>
      <c r="E1088" s="49"/>
    </row>
    <row r="1089" spans="1:5" s="3" customFormat="1" ht="18.75">
      <c r="A1089" s="301">
        <v>5</v>
      </c>
      <c r="B1089" s="302" t="s">
        <v>870</v>
      </c>
      <c r="C1089" s="303">
        <v>133</v>
      </c>
      <c r="D1089" s="304">
        <v>160</v>
      </c>
      <c r="E1089" s="49"/>
    </row>
    <row r="1090" spans="1:5" s="3" customFormat="1" ht="18.75">
      <c r="A1090" s="297">
        <v>6</v>
      </c>
      <c r="B1090" s="298" t="s">
        <v>871</v>
      </c>
      <c r="C1090" s="299">
        <v>92</v>
      </c>
      <c r="D1090" s="300">
        <v>110</v>
      </c>
      <c r="E1090" s="49"/>
    </row>
    <row r="1091" spans="1:5" s="3" customFormat="1" ht="6" customHeight="1">
      <c r="A1091" s="297"/>
      <c r="B1091" s="298"/>
      <c r="C1091" s="299"/>
      <c r="D1091" s="300"/>
      <c r="E1091" s="49"/>
    </row>
    <row r="1092" spans="1:5" s="3" customFormat="1" ht="18.75" hidden="1">
      <c r="A1092" s="297"/>
      <c r="B1092" s="298"/>
      <c r="C1092" s="299"/>
      <c r="D1092" s="300"/>
      <c r="E1092" s="49"/>
    </row>
    <row r="1093" spans="1:5" s="3" customFormat="1" ht="18.75">
      <c r="A1093" s="301">
        <v>7</v>
      </c>
      <c r="B1093" s="302" t="s">
        <v>872</v>
      </c>
      <c r="C1093" s="303">
        <v>100</v>
      </c>
      <c r="D1093" s="304">
        <v>120</v>
      </c>
      <c r="E1093" s="49"/>
    </row>
    <row r="1094" spans="1:5" s="3" customFormat="1" ht="18.75">
      <c r="A1094" s="297">
        <v>8</v>
      </c>
      <c r="B1094" s="298" t="s">
        <v>873</v>
      </c>
      <c r="C1094" s="299">
        <v>71</v>
      </c>
      <c r="D1094" s="300">
        <v>85</v>
      </c>
      <c r="E1094" s="49"/>
    </row>
    <row r="1095" spans="1:5" s="3" customFormat="1" ht="13.5" customHeight="1">
      <c r="A1095" s="297"/>
      <c r="B1095" s="298"/>
      <c r="C1095" s="299"/>
      <c r="D1095" s="300"/>
      <c r="E1095" s="49"/>
    </row>
    <row r="1096" spans="1:5" s="3" customFormat="1" ht="18.75" hidden="1">
      <c r="A1096" s="297"/>
      <c r="B1096" s="298"/>
      <c r="C1096" s="299"/>
      <c r="D1096" s="300"/>
      <c r="E1096" s="49"/>
    </row>
    <row r="1097" spans="1:5" s="3" customFormat="1" ht="18.75">
      <c r="A1097" s="297">
        <v>9</v>
      </c>
      <c r="B1097" s="298" t="s">
        <v>874</v>
      </c>
      <c r="C1097" s="299">
        <v>83</v>
      </c>
      <c r="D1097" s="300">
        <v>100</v>
      </c>
      <c r="E1097" s="49"/>
    </row>
    <row r="1098" spans="1:5" s="3" customFormat="1" ht="2.25" customHeight="1">
      <c r="A1098" s="297"/>
      <c r="B1098" s="298"/>
      <c r="C1098" s="299"/>
      <c r="D1098" s="300"/>
      <c r="E1098" s="49"/>
    </row>
    <row r="1099" spans="1:5" s="3" customFormat="1" ht="18.75">
      <c r="A1099" s="301">
        <v>10</v>
      </c>
      <c r="B1099" s="302" t="s">
        <v>875</v>
      </c>
      <c r="C1099" s="303">
        <v>63</v>
      </c>
      <c r="D1099" s="304">
        <v>75</v>
      </c>
      <c r="E1099" s="49"/>
    </row>
    <row r="1100" spans="1:5" s="3" customFormat="1" ht="18.75">
      <c r="A1100" s="297">
        <v>11</v>
      </c>
      <c r="B1100" s="298" t="s">
        <v>876</v>
      </c>
      <c r="C1100" s="299">
        <v>67</v>
      </c>
      <c r="D1100" s="300">
        <v>80</v>
      </c>
      <c r="E1100" s="49"/>
    </row>
    <row r="1101" spans="1:5" s="3" customFormat="1" ht="5.25" customHeight="1">
      <c r="A1101" s="297"/>
      <c r="B1101" s="298"/>
      <c r="C1101" s="299"/>
      <c r="D1101" s="300"/>
      <c r="E1101" s="49"/>
    </row>
    <row r="1102" spans="1:5" s="3" customFormat="1" ht="18.75" hidden="1">
      <c r="A1102" s="297"/>
      <c r="B1102" s="298"/>
      <c r="C1102" s="299"/>
      <c r="D1102" s="300"/>
      <c r="E1102" s="49"/>
    </row>
    <row r="1103" spans="1:5" s="3" customFormat="1" ht="18.75">
      <c r="A1103" s="297">
        <v>12</v>
      </c>
      <c r="B1103" s="298" t="s">
        <v>877</v>
      </c>
      <c r="C1103" s="299">
        <v>75</v>
      </c>
      <c r="D1103" s="300">
        <v>90</v>
      </c>
      <c r="E1103" s="49"/>
    </row>
    <row r="1104" spans="1:5" s="3" customFormat="1" ht="8.25" customHeight="1">
      <c r="A1104" s="297"/>
      <c r="B1104" s="298"/>
      <c r="C1104" s="299"/>
      <c r="D1104" s="300"/>
      <c r="E1104" s="49"/>
    </row>
    <row r="1105" spans="1:5" s="3" customFormat="1" ht="18.75" hidden="1">
      <c r="A1105" s="297"/>
      <c r="B1105" s="298"/>
      <c r="C1105" s="299"/>
      <c r="D1105" s="300"/>
      <c r="E1105" s="49"/>
    </row>
    <row r="1106" spans="1:5" s="3" customFormat="1" ht="18.75">
      <c r="A1106" s="297">
        <v>13</v>
      </c>
      <c r="B1106" s="298" t="s">
        <v>878</v>
      </c>
      <c r="C1106" s="299">
        <v>63</v>
      </c>
      <c r="D1106" s="300">
        <v>75</v>
      </c>
      <c r="E1106" s="49"/>
    </row>
    <row r="1107" spans="1:5" s="3" customFormat="1" ht="18.75">
      <c r="A1107" s="297"/>
      <c r="B1107" s="298"/>
      <c r="C1107" s="299"/>
      <c r="D1107" s="300"/>
      <c r="E1107" s="49"/>
    </row>
    <row r="1108" spans="1:5" s="3" customFormat="1" ht="18.75">
      <c r="A1108" s="301">
        <v>14</v>
      </c>
      <c r="B1108" s="302" t="s">
        <v>879</v>
      </c>
      <c r="C1108" s="303">
        <v>63</v>
      </c>
      <c r="D1108" s="304">
        <v>75</v>
      </c>
      <c r="E1108" s="49"/>
    </row>
    <row r="1109" spans="1:5" s="3" customFormat="1" ht="18.75">
      <c r="A1109" s="297">
        <v>15</v>
      </c>
      <c r="B1109" s="298" t="s">
        <v>880</v>
      </c>
      <c r="C1109" s="299">
        <v>71</v>
      </c>
      <c r="D1109" s="300">
        <v>85</v>
      </c>
      <c r="E1109" s="49"/>
    </row>
    <row r="1110" spans="1:5" s="3" customFormat="1" ht="6.75" customHeight="1">
      <c r="A1110" s="297"/>
      <c r="B1110" s="298"/>
      <c r="C1110" s="299"/>
      <c r="D1110" s="300"/>
      <c r="E1110" s="49"/>
    </row>
    <row r="1111" spans="1:5" s="3" customFormat="1" ht="18.75" hidden="1">
      <c r="A1111" s="297"/>
      <c r="B1111" s="298"/>
      <c r="C1111" s="299"/>
      <c r="D1111" s="300"/>
      <c r="E1111" s="49"/>
    </row>
    <row r="1112" spans="1:5" s="3" customFormat="1" ht="18.75">
      <c r="A1112" s="297">
        <v>16</v>
      </c>
      <c r="B1112" s="298" t="s">
        <v>881</v>
      </c>
      <c r="C1112" s="299">
        <v>71</v>
      </c>
      <c r="D1112" s="300">
        <v>85</v>
      </c>
      <c r="E1112" s="49"/>
    </row>
    <row r="1113" spans="1:5" s="3" customFormat="1" ht="5.25" customHeight="1">
      <c r="A1113" s="297"/>
      <c r="B1113" s="298"/>
      <c r="C1113" s="299"/>
      <c r="D1113" s="300"/>
      <c r="E1113" s="49"/>
    </row>
    <row r="1114" spans="1:5" s="3" customFormat="1" ht="18.75">
      <c r="A1114" s="305">
        <v>17</v>
      </c>
      <c r="B1114" s="306" t="s">
        <v>882</v>
      </c>
      <c r="C1114" s="307">
        <v>63</v>
      </c>
      <c r="D1114" s="286">
        <v>75</v>
      </c>
      <c r="E1114" s="49"/>
    </row>
    <row r="1115" spans="1:5" s="3" customFormat="1" ht="18.75">
      <c r="A1115" s="305">
        <v>18</v>
      </c>
      <c r="B1115" s="306" t="s">
        <v>883</v>
      </c>
      <c r="C1115" s="307">
        <v>63</v>
      </c>
      <c r="D1115" s="286">
        <v>75</v>
      </c>
      <c r="E1115" s="49"/>
    </row>
    <row r="1116" spans="1:5" s="3" customFormat="1" ht="18.75">
      <c r="A1116" s="305">
        <v>19</v>
      </c>
      <c r="B1116" s="306" t="s">
        <v>884</v>
      </c>
      <c r="C1116" s="307">
        <v>83</v>
      </c>
      <c r="D1116" s="286">
        <v>100</v>
      </c>
      <c r="E1116" s="49"/>
    </row>
    <row r="1117" spans="1:5" s="3" customFormat="1" ht="18.75">
      <c r="A1117" s="305">
        <v>20</v>
      </c>
      <c r="B1117" s="306" t="s">
        <v>885</v>
      </c>
      <c r="C1117" s="307">
        <v>83</v>
      </c>
      <c r="D1117" s="286">
        <v>100</v>
      </c>
      <c r="E1117" s="49"/>
    </row>
    <row r="1118" spans="1:5" s="3" customFormat="1" ht="18.75">
      <c r="A1118" s="305">
        <v>21</v>
      </c>
      <c r="B1118" s="306" t="s">
        <v>886</v>
      </c>
      <c r="C1118" s="307">
        <v>83</v>
      </c>
      <c r="D1118" s="286">
        <v>100</v>
      </c>
      <c r="E1118" s="49"/>
    </row>
    <row r="1119" spans="1:5" s="3" customFormat="1" ht="18.75">
      <c r="A1119" s="305">
        <v>22</v>
      </c>
      <c r="B1119" s="306" t="s">
        <v>887</v>
      </c>
      <c r="C1119" s="307">
        <v>83</v>
      </c>
      <c r="D1119" s="286">
        <v>100</v>
      </c>
      <c r="E1119" s="49"/>
    </row>
    <row r="1120" spans="1:5" s="3" customFormat="1" ht="18.75">
      <c r="A1120" s="305">
        <v>23</v>
      </c>
      <c r="B1120" s="306" t="s">
        <v>888</v>
      </c>
      <c r="C1120" s="307">
        <v>42</v>
      </c>
      <c r="D1120" s="286">
        <v>50</v>
      </c>
      <c r="E1120" s="49"/>
    </row>
    <row r="1121" spans="1:5" s="3" customFormat="1" ht="18.75">
      <c r="A1121" s="305">
        <v>24</v>
      </c>
      <c r="B1121" s="306" t="s">
        <v>889</v>
      </c>
      <c r="C1121" s="307">
        <v>125</v>
      </c>
      <c r="D1121" s="286">
        <v>150</v>
      </c>
      <c r="E1121" s="49"/>
    </row>
    <row r="1122" spans="1:5" s="3" customFormat="1" ht="18.75">
      <c r="A1122" s="305">
        <v>25</v>
      </c>
      <c r="B1122" s="306" t="s">
        <v>890</v>
      </c>
      <c r="C1122" s="307">
        <v>125</v>
      </c>
      <c r="D1122" s="286">
        <v>150</v>
      </c>
      <c r="E1122" s="49"/>
    </row>
    <row r="1123" spans="1:5" s="3" customFormat="1" ht="18.75">
      <c r="A1123" s="305">
        <v>26</v>
      </c>
      <c r="B1123" s="306" t="s">
        <v>891</v>
      </c>
      <c r="C1123" s="307">
        <v>67</v>
      </c>
      <c r="D1123" s="286">
        <v>80</v>
      </c>
      <c r="E1123" s="49"/>
    </row>
    <row r="1124" spans="1:5" s="3" customFormat="1" ht="18.75">
      <c r="A1124" s="305">
        <v>27</v>
      </c>
      <c r="B1124" s="306" t="s">
        <v>892</v>
      </c>
      <c r="C1124" s="307">
        <v>67</v>
      </c>
      <c r="D1124" s="286">
        <v>80</v>
      </c>
      <c r="E1124" s="49"/>
    </row>
    <row r="1125" spans="1:5" s="3" customFormat="1" ht="18.75">
      <c r="A1125" s="305">
        <v>28</v>
      </c>
      <c r="B1125" s="306" t="s">
        <v>893</v>
      </c>
      <c r="C1125" s="307">
        <v>125</v>
      </c>
      <c r="D1125" s="286">
        <v>150</v>
      </c>
      <c r="E1125" s="49"/>
    </row>
    <row r="1126" spans="1:5" s="3" customFormat="1" ht="18.75">
      <c r="A1126" s="305">
        <v>29</v>
      </c>
      <c r="B1126" s="306" t="s">
        <v>894</v>
      </c>
      <c r="C1126" s="307">
        <v>208</v>
      </c>
      <c r="D1126" s="286">
        <v>250</v>
      </c>
      <c r="E1126" s="49"/>
    </row>
    <row r="1127" spans="1:5" s="3" customFormat="1" ht="18.75">
      <c r="A1127" s="305">
        <v>30</v>
      </c>
      <c r="B1127" s="306" t="s">
        <v>895</v>
      </c>
      <c r="C1127" s="307">
        <v>250</v>
      </c>
      <c r="D1127" s="286">
        <v>300</v>
      </c>
      <c r="E1127" s="49"/>
    </row>
    <row r="1128" spans="1:5" s="3" customFormat="1" ht="18.75">
      <c r="A1128" s="305">
        <v>31</v>
      </c>
      <c r="B1128" s="306" t="s">
        <v>896</v>
      </c>
      <c r="C1128" s="307">
        <v>250</v>
      </c>
      <c r="D1128" s="286">
        <v>300</v>
      </c>
      <c r="E1128" s="49"/>
    </row>
    <row r="1129" spans="1:5" s="3" customFormat="1" ht="18.75">
      <c r="A1129" s="305">
        <v>32</v>
      </c>
      <c r="B1129" s="306" t="s">
        <v>897</v>
      </c>
      <c r="C1129" s="307">
        <v>250</v>
      </c>
      <c r="D1129" s="286">
        <v>300</v>
      </c>
      <c r="E1129" s="49"/>
    </row>
    <row r="1130" spans="1:5" s="3" customFormat="1" ht="18.75">
      <c r="A1130" s="305">
        <v>33</v>
      </c>
      <c r="B1130" s="306" t="s">
        <v>898</v>
      </c>
      <c r="C1130" s="307">
        <v>250</v>
      </c>
      <c r="D1130" s="286">
        <v>300</v>
      </c>
      <c r="E1130" s="49"/>
    </row>
    <row r="1131" spans="1:5" s="3" customFormat="1" ht="18.75">
      <c r="A1131" s="305">
        <v>34</v>
      </c>
      <c r="B1131" s="306" t="s">
        <v>899</v>
      </c>
      <c r="C1131" s="307">
        <v>250</v>
      </c>
      <c r="D1131" s="286">
        <v>300</v>
      </c>
      <c r="E1131" s="49"/>
    </row>
    <row r="1132" spans="1:5" s="3" customFormat="1" ht="18.75">
      <c r="A1132" s="305">
        <v>35</v>
      </c>
      <c r="B1132" s="306" t="s">
        <v>900</v>
      </c>
      <c r="C1132" s="307">
        <v>250</v>
      </c>
      <c r="D1132" s="286">
        <v>300</v>
      </c>
      <c r="E1132" s="49"/>
    </row>
    <row r="1133" spans="1:5" s="3" customFormat="1" ht="18.75">
      <c r="A1133" s="305">
        <v>36</v>
      </c>
      <c r="B1133" s="306" t="s">
        <v>901</v>
      </c>
      <c r="C1133" s="307">
        <v>250</v>
      </c>
      <c r="D1133" s="286">
        <v>300</v>
      </c>
      <c r="E1133" s="49"/>
    </row>
    <row r="1134" spans="1:5" s="3" customFormat="1" ht="18.75">
      <c r="A1134" s="305">
        <v>37</v>
      </c>
      <c r="B1134" s="306" t="s">
        <v>902</v>
      </c>
      <c r="C1134" s="307">
        <v>58</v>
      </c>
      <c r="D1134" s="286">
        <v>70</v>
      </c>
      <c r="E1134" s="49"/>
    </row>
    <row r="1135" spans="1:5" s="3" customFormat="1" ht="18.75">
      <c r="A1135" s="305">
        <v>38</v>
      </c>
      <c r="B1135" s="306" t="s">
        <v>903</v>
      </c>
      <c r="C1135" s="307">
        <v>58</v>
      </c>
      <c r="D1135" s="286">
        <v>70</v>
      </c>
      <c r="E1135" s="49"/>
    </row>
    <row r="1136" spans="1:5" s="3" customFormat="1" ht="18.75">
      <c r="A1136" s="305">
        <v>39</v>
      </c>
      <c r="B1136" s="306" t="s">
        <v>904</v>
      </c>
      <c r="C1136" s="307">
        <v>58</v>
      </c>
      <c r="D1136" s="286">
        <v>70</v>
      </c>
      <c r="E1136" s="49"/>
    </row>
    <row r="1137" spans="1:5" s="3" customFormat="1" ht="18.75">
      <c r="A1137" s="305">
        <v>40</v>
      </c>
      <c r="B1137" s="306" t="s">
        <v>905</v>
      </c>
      <c r="C1137" s="307">
        <v>58</v>
      </c>
      <c r="D1137" s="286">
        <v>70</v>
      </c>
      <c r="E1137" s="49"/>
    </row>
    <row r="1138" spans="1:5" s="3" customFormat="1" ht="18.75">
      <c r="A1138" s="305">
        <v>41</v>
      </c>
      <c r="B1138" s="306" t="s">
        <v>906</v>
      </c>
      <c r="C1138" s="307">
        <v>67</v>
      </c>
      <c r="D1138" s="286">
        <v>80</v>
      </c>
      <c r="E1138" s="49"/>
    </row>
    <row r="1139" spans="1:5" s="3" customFormat="1" ht="18.75">
      <c r="A1139" s="305">
        <v>42</v>
      </c>
      <c r="B1139" s="306" t="s">
        <v>907</v>
      </c>
      <c r="C1139" s="307">
        <v>67</v>
      </c>
      <c r="D1139" s="286">
        <v>80</v>
      </c>
      <c r="E1139" s="49"/>
    </row>
    <row r="1140" spans="1:5" s="3" customFormat="1" ht="18.75">
      <c r="A1140" s="305">
        <v>43</v>
      </c>
      <c r="B1140" s="306" t="s">
        <v>908</v>
      </c>
      <c r="C1140" s="307">
        <v>67</v>
      </c>
      <c r="D1140" s="286">
        <v>80</v>
      </c>
      <c r="E1140" s="49"/>
    </row>
    <row r="1141" spans="1:5" s="3" customFormat="1" ht="18.75">
      <c r="A1141" s="305">
        <v>44</v>
      </c>
      <c r="B1141" s="306" t="s">
        <v>909</v>
      </c>
      <c r="C1141" s="307">
        <v>67</v>
      </c>
      <c r="D1141" s="286">
        <v>80</v>
      </c>
      <c r="E1141" s="49"/>
    </row>
    <row r="1142" spans="1:5" s="3" customFormat="1" ht="18.75">
      <c r="A1142" s="305">
        <v>45</v>
      </c>
      <c r="B1142" s="306" t="s">
        <v>910</v>
      </c>
      <c r="C1142" s="307">
        <v>83</v>
      </c>
      <c r="D1142" s="286">
        <v>100</v>
      </c>
      <c r="E1142" s="49"/>
    </row>
    <row r="1143" spans="1:5" s="3" customFormat="1" ht="26.25" customHeight="1">
      <c r="A1143" s="308" t="s">
        <v>911</v>
      </c>
      <c r="B1143" s="309"/>
      <c r="C1143" s="309"/>
      <c r="D1143" s="310"/>
      <c r="E1143" s="49"/>
    </row>
    <row r="1144" spans="1:5" s="3" customFormat="1" ht="26.25" customHeight="1">
      <c r="A1144" s="292">
        <v>1</v>
      </c>
      <c r="B1144" s="282" t="s">
        <v>912</v>
      </c>
      <c r="C1144" s="286">
        <v>16000</v>
      </c>
      <c r="D1144" s="286">
        <v>19200</v>
      </c>
      <c r="E1144" s="49"/>
    </row>
    <row r="1145" spans="1:5" s="3" customFormat="1" ht="22.5" customHeight="1">
      <c r="A1145" s="292">
        <v>2</v>
      </c>
      <c r="B1145" s="282" t="s">
        <v>913</v>
      </c>
      <c r="C1145" s="286">
        <v>48000</v>
      </c>
      <c r="D1145" s="286">
        <v>57600</v>
      </c>
      <c r="E1145" s="49"/>
    </row>
    <row r="1146" spans="1:5" s="3" customFormat="1" ht="22.5" customHeight="1">
      <c r="A1146" s="292">
        <v>3</v>
      </c>
      <c r="B1146" s="282" t="s">
        <v>914</v>
      </c>
      <c r="C1146" s="286">
        <v>24000</v>
      </c>
      <c r="D1146" s="286">
        <v>28800</v>
      </c>
      <c r="E1146" s="49"/>
    </row>
    <row r="1147" spans="1:5" s="3" customFormat="1" ht="18.75">
      <c r="A1147" s="292">
        <v>4</v>
      </c>
      <c r="B1147" s="282" t="s">
        <v>915</v>
      </c>
      <c r="C1147" s="286">
        <v>32000</v>
      </c>
      <c r="D1147" s="286">
        <v>38400</v>
      </c>
      <c r="E1147" s="49"/>
    </row>
    <row r="1148" spans="1:5" s="3" customFormat="1" ht="18.75">
      <c r="A1148" s="292">
        <v>5</v>
      </c>
      <c r="B1148" s="282" t="s">
        <v>916</v>
      </c>
      <c r="C1148" s="286">
        <v>32000</v>
      </c>
      <c r="D1148" s="286">
        <v>38400</v>
      </c>
      <c r="E1148" s="49"/>
    </row>
    <row r="1149" spans="1:5" s="3" customFormat="1" ht="18.75">
      <c r="A1149" s="292">
        <v>6</v>
      </c>
      <c r="B1149" s="282" t="s">
        <v>917</v>
      </c>
      <c r="C1149" s="286">
        <v>32000</v>
      </c>
      <c r="D1149" s="286">
        <v>38400</v>
      </c>
      <c r="E1149" s="49"/>
    </row>
    <row r="1150" spans="1:5" s="3" customFormat="1" ht="18.75">
      <c r="A1150" s="292">
        <v>7</v>
      </c>
      <c r="B1150" s="282" t="s">
        <v>918</v>
      </c>
      <c r="C1150" s="286">
        <v>48000</v>
      </c>
      <c r="D1150" s="286">
        <v>57600</v>
      </c>
      <c r="E1150" s="49"/>
    </row>
    <row r="1151" spans="1:5" s="3" customFormat="1" ht="18.75">
      <c r="A1151" s="292">
        <v>8</v>
      </c>
      <c r="B1151" s="282" t="s">
        <v>919</v>
      </c>
      <c r="C1151" s="286">
        <v>48000</v>
      </c>
      <c r="D1151" s="286">
        <v>57600</v>
      </c>
      <c r="E1151" s="49"/>
    </row>
    <row r="1152" spans="1:5" s="3" customFormat="1" ht="18.75">
      <c r="A1152" s="311"/>
      <c r="B1152" s="127"/>
      <c r="C1152" s="312"/>
      <c r="D1152" s="312"/>
      <c r="E1152" s="49"/>
    </row>
    <row r="1153" spans="1:5" s="3" customFormat="1" ht="18.75">
      <c r="A1153" s="49"/>
      <c r="B1153" s="127"/>
      <c r="C1153" s="312"/>
      <c r="D1153" s="312"/>
      <c r="E1153" s="49"/>
    </row>
    <row r="1154" spans="1:5" s="3" customFormat="1" ht="18.75">
      <c r="A1154" s="313"/>
      <c r="B1154" s="313"/>
      <c r="C1154" s="314"/>
      <c r="D1154" s="314"/>
      <c r="E1154" s="49"/>
    </row>
    <row r="1155" spans="1:5" s="3" customFormat="1" ht="18.75">
      <c r="A1155" s="242"/>
      <c r="B1155" s="242"/>
      <c r="C1155" s="242"/>
      <c r="D1155" s="62"/>
      <c r="E1155" s="49"/>
    </row>
    <row r="1156" spans="1:5" s="3" customFormat="1" ht="18.75">
      <c r="A1156" s="242"/>
      <c r="B1156" s="242"/>
      <c r="C1156" s="242"/>
      <c r="D1156" s="62"/>
      <c r="E1156" s="49"/>
    </row>
    <row r="1157" spans="1:5" s="3" customFormat="1" ht="18.75">
      <c r="A1157" s="242"/>
      <c r="B1157" s="242"/>
      <c r="C1157" s="242"/>
      <c r="D1157" s="62"/>
      <c r="E1157" s="49"/>
    </row>
    <row r="1158" spans="1:5" s="3" customFormat="1" ht="18.75">
      <c r="A1158" s="242"/>
      <c r="B1158" s="242"/>
      <c r="C1158" s="242"/>
      <c r="D1158" s="62"/>
      <c r="E1158" s="49"/>
    </row>
    <row r="1159" spans="1:5" s="3" customFormat="1" ht="18.75">
      <c r="A1159" s="49"/>
      <c r="B1159" s="127"/>
      <c r="C1159" s="315"/>
      <c r="D1159" s="312"/>
      <c r="E1159" s="49"/>
    </row>
    <row r="1160" spans="1:5" s="3" customFormat="1" ht="18.75">
      <c r="A1160" s="49"/>
      <c r="B1160" s="127"/>
      <c r="C1160" s="315"/>
      <c r="D1160" s="312"/>
      <c r="E1160" s="49"/>
    </row>
    <row r="1161" spans="1:5" s="3" customFormat="1" ht="18.75">
      <c r="A1161" s="49"/>
      <c r="B1161" s="127"/>
      <c r="C1161" s="315"/>
      <c r="D1161" s="312"/>
      <c r="E1161" s="49"/>
    </row>
    <row r="1162" spans="1:5" s="3" customFormat="1" ht="18.75">
      <c r="A1162" s="49"/>
      <c r="B1162" s="127"/>
      <c r="C1162" s="315"/>
      <c r="D1162" s="312"/>
      <c r="E1162" s="49"/>
    </row>
    <row r="1163" spans="1:5" s="3" customFormat="1" ht="18.75">
      <c r="A1163" s="49"/>
      <c r="B1163" s="127"/>
      <c r="C1163" s="315"/>
      <c r="D1163" s="312"/>
      <c r="E1163" s="49"/>
    </row>
    <row r="1164" spans="1:5" s="3" customFormat="1" ht="18.75">
      <c r="A1164" s="49"/>
      <c r="B1164" s="127"/>
      <c r="C1164" s="315"/>
      <c r="D1164" s="312"/>
      <c r="E1164" s="49"/>
    </row>
    <row r="1165" spans="1:5" s="3" customFormat="1" ht="18.75">
      <c r="A1165" s="49"/>
      <c r="B1165" s="127"/>
      <c r="C1165" s="315"/>
      <c r="D1165" s="312"/>
      <c r="E1165" s="49"/>
    </row>
    <row r="1166" spans="1:5" s="3" customFormat="1" ht="18.75">
      <c r="A1166" s="49"/>
      <c r="B1166" s="127"/>
      <c r="C1166" s="315"/>
      <c r="D1166" s="312"/>
      <c r="E1166" s="49"/>
    </row>
    <row r="1167" spans="1:5" s="3" customFormat="1" ht="18.75">
      <c r="A1167" s="49"/>
      <c r="B1167" s="127"/>
      <c r="C1167" s="315"/>
      <c r="D1167" s="312"/>
      <c r="E1167" s="49"/>
    </row>
    <row r="1168" spans="1:5" s="3" customFormat="1" ht="18.75">
      <c r="A1168" s="49"/>
      <c r="B1168" s="127"/>
      <c r="C1168" s="315"/>
      <c r="D1168" s="312"/>
      <c r="E1168" s="49"/>
    </row>
    <row r="1169" spans="1:5" s="3" customFormat="1" ht="18.75">
      <c r="A1169" s="49"/>
      <c r="B1169" s="127"/>
      <c r="C1169" s="315"/>
      <c r="D1169" s="312"/>
      <c r="E1169" s="49"/>
    </row>
    <row r="1170" spans="1:5" s="3" customFormat="1" ht="18.75">
      <c r="A1170" s="49"/>
      <c r="B1170" s="127"/>
      <c r="C1170" s="315"/>
      <c r="D1170" s="312"/>
      <c r="E1170" s="49"/>
    </row>
    <row r="1171" spans="1:5" s="3" customFormat="1" ht="18.75">
      <c r="A1171" s="49"/>
      <c r="B1171" s="127"/>
      <c r="C1171" s="315"/>
      <c r="D1171" s="312"/>
      <c r="E1171" s="49"/>
    </row>
    <row r="1172" spans="1:5" s="3" customFormat="1" ht="18.75">
      <c r="A1172" s="49"/>
      <c r="B1172" s="127"/>
      <c r="C1172" s="315"/>
      <c r="D1172" s="312"/>
      <c r="E1172" s="49"/>
    </row>
    <row r="1173" spans="1:5" s="3" customFormat="1" ht="18.75">
      <c r="A1173" s="49"/>
      <c r="B1173" s="127"/>
      <c r="C1173" s="315"/>
      <c r="D1173" s="312"/>
      <c r="E1173" s="49"/>
    </row>
    <row r="1174" spans="1:5" s="3" customFormat="1" ht="18.75">
      <c r="A1174" s="49"/>
      <c r="B1174" s="127"/>
      <c r="C1174" s="315"/>
      <c r="D1174" s="312"/>
      <c r="E1174" s="49"/>
    </row>
    <row r="1175" spans="1:5" s="3" customFormat="1" ht="18.75">
      <c r="A1175" s="49"/>
      <c r="B1175" s="127"/>
      <c r="C1175" s="315"/>
      <c r="D1175" s="312"/>
      <c r="E1175" s="49"/>
    </row>
    <row r="1176" spans="1:5" s="3" customFormat="1" ht="18.75">
      <c r="A1176" s="49"/>
      <c r="B1176" s="127"/>
      <c r="C1176" s="315"/>
      <c r="D1176" s="312"/>
      <c r="E1176" s="49"/>
    </row>
    <row r="1177" spans="1:5" s="3" customFormat="1" ht="18.75">
      <c r="A1177" s="49"/>
      <c r="B1177" s="127"/>
      <c r="C1177" s="315"/>
      <c r="D1177" s="312"/>
      <c r="E1177" s="49"/>
    </row>
    <row r="1178" spans="1:5" s="3" customFormat="1" ht="18.75">
      <c r="A1178" s="49"/>
      <c r="B1178" s="127"/>
      <c r="C1178" s="315"/>
      <c r="D1178" s="312"/>
      <c r="E1178" s="49"/>
    </row>
    <row r="1179" spans="1:5" s="3" customFormat="1" ht="18.75">
      <c r="A1179" s="49"/>
      <c r="B1179" s="127"/>
      <c r="C1179" s="315"/>
      <c r="D1179" s="312"/>
      <c r="E1179" s="49"/>
    </row>
    <row r="1180" spans="1:5" s="3" customFormat="1" ht="18.75">
      <c r="A1180" s="49"/>
      <c r="B1180" s="127"/>
      <c r="C1180" s="315"/>
      <c r="D1180" s="312"/>
      <c r="E1180" s="49"/>
    </row>
    <row r="1181" spans="1:5" s="3" customFormat="1" ht="18.75">
      <c r="A1181" s="49"/>
      <c r="B1181" s="127"/>
      <c r="C1181" s="315"/>
      <c r="D1181" s="312"/>
      <c r="E1181" s="49"/>
    </row>
    <row r="1182" spans="1:5" s="3" customFormat="1" ht="18.75">
      <c r="A1182" s="49"/>
      <c r="B1182" s="127"/>
      <c r="C1182" s="315"/>
      <c r="D1182" s="312"/>
      <c r="E1182" s="49"/>
    </row>
    <row r="1183" spans="1:5" s="3" customFormat="1" ht="18.75">
      <c r="A1183" s="49"/>
      <c r="B1183" s="127"/>
      <c r="C1183" s="315"/>
      <c r="D1183" s="312"/>
      <c r="E1183" s="49"/>
    </row>
    <row r="1184" spans="1:5" s="3" customFormat="1" ht="18.75">
      <c r="A1184" s="49"/>
      <c r="B1184" s="127"/>
      <c r="C1184" s="315"/>
      <c r="D1184" s="312"/>
      <c r="E1184" s="49"/>
    </row>
    <row r="1185" spans="1:5" s="3" customFormat="1" ht="18.75">
      <c r="A1185" s="49"/>
      <c r="B1185" s="127"/>
      <c r="C1185" s="315"/>
      <c r="D1185" s="312"/>
      <c r="E1185" s="49"/>
    </row>
    <row r="1186" spans="1:5" s="3" customFormat="1" ht="18.75">
      <c r="A1186" s="49"/>
      <c r="B1186" s="127"/>
      <c r="C1186" s="315"/>
      <c r="D1186" s="312"/>
      <c r="E1186" s="49"/>
    </row>
    <row r="1187" spans="1:5" s="3" customFormat="1" ht="18.75">
      <c r="A1187" s="49"/>
      <c r="B1187" s="127"/>
      <c r="C1187" s="315"/>
      <c r="D1187" s="312"/>
      <c r="E1187" s="49"/>
    </row>
    <row r="1188" spans="1:5" s="3" customFormat="1" ht="18.75">
      <c r="A1188" s="49"/>
      <c r="B1188" s="127"/>
      <c r="C1188" s="315"/>
      <c r="D1188" s="312"/>
      <c r="E1188" s="49"/>
    </row>
    <row r="1189" spans="1:5" s="3" customFormat="1" ht="18.75">
      <c r="A1189" s="49"/>
      <c r="B1189" s="127"/>
      <c r="C1189" s="315"/>
      <c r="D1189" s="312"/>
      <c r="E1189" s="49"/>
    </row>
    <row r="1190" spans="1:5" s="3" customFormat="1" ht="18.75">
      <c r="A1190" s="49"/>
      <c r="B1190" s="127"/>
      <c r="C1190" s="315"/>
      <c r="D1190" s="312"/>
      <c r="E1190" s="49"/>
    </row>
    <row r="1191" spans="1:5" s="3" customFormat="1" ht="18.75">
      <c r="A1191" s="49"/>
      <c r="B1191" s="127"/>
      <c r="C1191" s="315"/>
      <c r="D1191" s="312"/>
      <c r="E1191" s="49"/>
    </row>
    <row r="1192" spans="1:5" s="3" customFormat="1" ht="18.75">
      <c r="A1192" s="49"/>
      <c r="B1192" s="127"/>
      <c r="C1192" s="315"/>
      <c r="D1192" s="312"/>
      <c r="E1192" s="49"/>
    </row>
    <row r="1193" spans="1:5" s="3" customFormat="1" ht="18.75">
      <c r="A1193" s="49"/>
      <c r="B1193" s="127"/>
      <c r="C1193" s="315"/>
      <c r="D1193" s="312"/>
      <c r="E1193" s="49"/>
    </row>
    <row r="1194" spans="1:5" s="3" customFormat="1" ht="18.75">
      <c r="A1194" s="49"/>
      <c r="B1194" s="127"/>
      <c r="C1194" s="315"/>
      <c r="D1194" s="312"/>
      <c r="E1194" s="49"/>
    </row>
    <row r="1195" spans="1:5" s="3" customFormat="1" ht="18.75">
      <c r="A1195" s="49"/>
      <c r="B1195" s="127"/>
      <c r="C1195" s="315"/>
      <c r="D1195" s="312"/>
      <c r="E1195" s="49"/>
    </row>
    <row r="1196" spans="1:5" s="3" customFormat="1" ht="18.75">
      <c r="A1196" s="49"/>
      <c r="B1196" s="127"/>
      <c r="C1196" s="315"/>
      <c r="D1196" s="312"/>
      <c r="E1196" s="49"/>
    </row>
    <row r="1197" spans="1:5" s="3" customFormat="1" ht="18.75">
      <c r="A1197" s="49"/>
      <c r="B1197" s="127"/>
      <c r="C1197" s="315"/>
      <c r="D1197" s="312"/>
      <c r="E1197" s="49"/>
    </row>
    <row r="1198" spans="1:5" s="3" customFormat="1" ht="18.75">
      <c r="A1198" s="49"/>
      <c r="B1198" s="127"/>
      <c r="C1198" s="315"/>
      <c r="D1198" s="312"/>
      <c r="E1198" s="49"/>
    </row>
    <row r="1199" spans="1:5" s="3" customFormat="1" ht="18.75">
      <c r="A1199" s="49"/>
      <c r="B1199" s="127"/>
      <c r="C1199" s="315"/>
      <c r="D1199" s="312"/>
      <c r="E1199" s="49"/>
    </row>
    <row r="1200" spans="1:5" s="3" customFormat="1" ht="18.75">
      <c r="A1200" s="49"/>
      <c r="B1200" s="127"/>
      <c r="C1200" s="315"/>
      <c r="D1200" s="312"/>
      <c r="E1200" s="49"/>
    </row>
    <row r="1201" spans="1:5" s="3" customFormat="1" ht="18.75">
      <c r="A1201" s="49"/>
      <c r="B1201" s="127"/>
      <c r="C1201" s="315"/>
      <c r="D1201" s="312"/>
      <c r="E1201" s="49"/>
    </row>
    <row r="1202" spans="1:5" s="3" customFormat="1" ht="18.75">
      <c r="A1202" s="49"/>
      <c r="B1202" s="127"/>
      <c r="C1202" s="315"/>
      <c r="D1202" s="312"/>
      <c r="E1202" s="49"/>
    </row>
  </sheetData>
  <sheetProtection/>
  <mergeCells count="765">
    <mergeCell ref="A1112:A1113"/>
    <mergeCell ref="B1112:B1113"/>
    <mergeCell ref="C1112:C1113"/>
    <mergeCell ref="D1112:D1113"/>
    <mergeCell ref="A1143:D1143"/>
    <mergeCell ref="A1154:B1154"/>
    <mergeCell ref="C1154:D1154"/>
    <mergeCell ref="A1106:A1107"/>
    <mergeCell ref="B1106:B1107"/>
    <mergeCell ref="C1106:C1107"/>
    <mergeCell ref="D1106:D1107"/>
    <mergeCell ref="A1109:A1111"/>
    <mergeCell ref="B1109:B1111"/>
    <mergeCell ref="C1109:C1111"/>
    <mergeCell ref="D1109:D1111"/>
    <mergeCell ref="A1100:A1102"/>
    <mergeCell ref="B1100:B1102"/>
    <mergeCell ref="C1100:C1102"/>
    <mergeCell ref="D1100:D1102"/>
    <mergeCell ref="A1103:A1105"/>
    <mergeCell ref="B1103:B1105"/>
    <mergeCell ref="C1103:C1105"/>
    <mergeCell ref="D1103:D1105"/>
    <mergeCell ref="A1094:A1096"/>
    <mergeCell ref="B1094:B1096"/>
    <mergeCell ref="C1094:C1096"/>
    <mergeCell ref="D1094:D1096"/>
    <mergeCell ref="A1097:A1098"/>
    <mergeCell ref="B1097:B1098"/>
    <mergeCell ref="C1097:C1098"/>
    <mergeCell ref="D1097:D1098"/>
    <mergeCell ref="A1086:A1088"/>
    <mergeCell ref="B1086:B1088"/>
    <mergeCell ref="C1086:C1088"/>
    <mergeCell ref="D1086:D1088"/>
    <mergeCell ref="A1090:A1092"/>
    <mergeCell ref="B1090:B1092"/>
    <mergeCell ref="C1090:C1092"/>
    <mergeCell ref="D1090:D1092"/>
    <mergeCell ref="A985:D985"/>
    <mergeCell ref="A1002:D1002"/>
    <mergeCell ref="A1004:D1004"/>
    <mergeCell ref="A1052:D1052"/>
    <mergeCell ref="A1079:D1079"/>
    <mergeCell ref="A1081:A1083"/>
    <mergeCell ref="B1081:B1083"/>
    <mergeCell ref="C1081:C1083"/>
    <mergeCell ref="D1081:D1083"/>
    <mergeCell ref="A855:D855"/>
    <mergeCell ref="A866:D866"/>
    <mergeCell ref="C962:D962"/>
    <mergeCell ref="C963:D963"/>
    <mergeCell ref="A965:D965"/>
    <mergeCell ref="A976:D976"/>
    <mergeCell ref="A780:D780"/>
    <mergeCell ref="A784:D784"/>
    <mergeCell ref="A789:D789"/>
    <mergeCell ref="A799:D799"/>
    <mergeCell ref="A823:D823"/>
    <mergeCell ref="A832:D832"/>
    <mergeCell ref="A710:D710"/>
    <mergeCell ref="A734:D734"/>
    <mergeCell ref="A749:D749"/>
    <mergeCell ref="A765:D765"/>
    <mergeCell ref="A774:D774"/>
    <mergeCell ref="A777:D777"/>
    <mergeCell ref="A686:A687"/>
    <mergeCell ref="B686:B687"/>
    <mergeCell ref="C686:C687"/>
    <mergeCell ref="D686:D687"/>
    <mergeCell ref="A689:A690"/>
    <mergeCell ref="B689:B690"/>
    <mergeCell ref="C689:C690"/>
    <mergeCell ref="D689:D690"/>
    <mergeCell ref="A680:D680"/>
    <mergeCell ref="A682:A683"/>
    <mergeCell ref="B682:B683"/>
    <mergeCell ref="C682:C683"/>
    <mergeCell ref="D682:D683"/>
    <mergeCell ref="A684:A685"/>
    <mergeCell ref="B684:B685"/>
    <mergeCell ref="C684:C685"/>
    <mergeCell ref="D684:D685"/>
    <mergeCell ref="A672:A673"/>
    <mergeCell ref="B672:B673"/>
    <mergeCell ref="C672:C673"/>
    <mergeCell ref="D672:D673"/>
    <mergeCell ref="A674:D674"/>
    <mergeCell ref="A677:A678"/>
    <mergeCell ref="B677:B678"/>
    <mergeCell ref="C677:C678"/>
    <mergeCell ref="D677:D678"/>
    <mergeCell ref="A663:A665"/>
    <mergeCell ref="B663:B665"/>
    <mergeCell ref="C663:C665"/>
    <mergeCell ref="D663:D665"/>
    <mergeCell ref="A667:D667"/>
    <mergeCell ref="A670:A671"/>
    <mergeCell ref="B670:B671"/>
    <mergeCell ref="C670:C671"/>
    <mergeCell ref="D670:D671"/>
    <mergeCell ref="A654:A656"/>
    <mergeCell ref="B654:B656"/>
    <mergeCell ref="C654:C656"/>
    <mergeCell ref="D654:D656"/>
    <mergeCell ref="A660:A662"/>
    <mergeCell ref="B660:B662"/>
    <mergeCell ref="C660:C662"/>
    <mergeCell ref="D660:D662"/>
    <mergeCell ref="A646:D646"/>
    <mergeCell ref="A648:A650"/>
    <mergeCell ref="B648:B650"/>
    <mergeCell ref="C648:C650"/>
    <mergeCell ref="D648:D650"/>
    <mergeCell ref="A651:A653"/>
    <mergeCell ref="B651:B653"/>
    <mergeCell ref="C651:C653"/>
    <mergeCell ref="D651:D653"/>
    <mergeCell ref="A640:A642"/>
    <mergeCell ref="B640:B642"/>
    <mergeCell ref="C640:C642"/>
    <mergeCell ref="D640:D642"/>
    <mergeCell ref="A643:A645"/>
    <mergeCell ref="B643:B645"/>
    <mergeCell ref="C643:C645"/>
    <mergeCell ref="D643:D645"/>
    <mergeCell ref="A634:A636"/>
    <mergeCell ref="B634:B636"/>
    <mergeCell ref="C634:C636"/>
    <mergeCell ref="D634:D636"/>
    <mergeCell ref="A637:A639"/>
    <mergeCell ref="B637:B639"/>
    <mergeCell ref="C637:C639"/>
    <mergeCell ref="D637:D639"/>
    <mergeCell ref="A628:A630"/>
    <mergeCell ref="B628:B630"/>
    <mergeCell ref="C628:C630"/>
    <mergeCell ref="D628:D630"/>
    <mergeCell ref="A631:A633"/>
    <mergeCell ref="B631:B633"/>
    <mergeCell ref="C631:C633"/>
    <mergeCell ref="D631:D633"/>
    <mergeCell ref="A622:A624"/>
    <mergeCell ref="B622:B624"/>
    <mergeCell ref="C622:C624"/>
    <mergeCell ref="D622:D624"/>
    <mergeCell ref="A625:A627"/>
    <mergeCell ref="B625:B627"/>
    <mergeCell ref="C625:C627"/>
    <mergeCell ref="D625:D627"/>
    <mergeCell ref="A616:A618"/>
    <mergeCell ref="B616:B618"/>
    <mergeCell ref="C616:C618"/>
    <mergeCell ref="D616:D618"/>
    <mergeCell ref="A619:A621"/>
    <mergeCell ref="B619:B621"/>
    <mergeCell ref="C619:C621"/>
    <mergeCell ref="D619:D621"/>
    <mergeCell ref="A610:A612"/>
    <mergeCell ref="B610:B612"/>
    <mergeCell ref="C610:C612"/>
    <mergeCell ref="D610:D612"/>
    <mergeCell ref="A613:A615"/>
    <mergeCell ref="B613:B615"/>
    <mergeCell ref="C613:C615"/>
    <mergeCell ref="D613:D615"/>
    <mergeCell ref="A604:A606"/>
    <mergeCell ref="B604:B606"/>
    <mergeCell ref="C604:C606"/>
    <mergeCell ref="D604:D606"/>
    <mergeCell ref="A607:A609"/>
    <mergeCell ref="B607:B609"/>
    <mergeCell ref="C607:C609"/>
    <mergeCell ref="D607:D609"/>
    <mergeCell ref="A598:A600"/>
    <mergeCell ref="B598:B600"/>
    <mergeCell ref="C598:C600"/>
    <mergeCell ref="D598:D600"/>
    <mergeCell ref="A601:A603"/>
    <mergeCell ref="B601:B603"/>
    <mergeCell ref="C601:C603"/>
    <mergeCell ref="D601:D603"/>
    <mergeCell ref="A592:A594"/>
    <mergeCell ref="B592:B594"/>
    <mergeCell ref="C592:C594"/>
    <mergeCell ref="D592:D594"/>
    <mergeCell ref="A595:A597"/>
    <mergeCell ref="B595:B597"/>
    <mergeCell ref="C595:C597"/>
    <mergeCell ref="D595:D597"/>
    <mergeCell ref="A586:A588"/>
    <mergeCell ref="B586:B588"/>
    <mergeCell ref="C586:C588"/>
    <mergeCell ref="D586:D588"/>
    <mergeCell ref="A589:A591"/>
    <mergeCell ref="B589:B591"/>
    <mergeCell ref="C589:C591"/>
    <mergeCell ref="D589:D591"/>
    <mergeCell ref="A577:A578"/>
    <mergeCell ref="B577:B578"/>
    <mergeCell ref="C577:C578"/>
    <mergeCell ref="D577:D578"/>
    <mergeCell ref="A581:D581"/>
    <mergeCell ref="A583:A585"/>
    <mergeCell ref="B583:B585"/>
    <mergeCell ref="C583:C585"/>
    <mergeCell ref="D583:D585"/>
    <mergeCell ref="A573:A574"/>
    <mergeCell ref="B573:B574"/>
    <mergeCell ref="C573:C574"/>
    <mergeCell ref="D573:D574"/>
    <mergeCell ref="A575:A576"/>
    <mergeCell ref="B575:B576"/>
    <mergeCell ref="C575:C576"/>
    <mergeCell ref="D575:D576"/>
    <mergeCell ref="A569:A570"/>
    <mergeCell ref="B569:B570"/>
    <mergeCell ref="C569:C570"/>
    <mergeCell ref="D569:D570"/>
    <mergeCell ref="A571:A572"/>
    <mergeCell ref="B571:B572"/>
    <mergeCell ref="C571:C572"/>
    <mergeCell ref="D571:D572"/>
    <mergeCell ref="A489:D489"/>
    <mergeCell ref="A518:D518"/>
    <mergeCell ref="E521:F521"/>
    <mergeCell ref="A523:D523"/>
    <mergeCell ref="A548:D548"/>
    <mergeCell ref="A564:D564"/>
    <mergeCell ref="A472:A475"/>
    <mergeCell ref="B472:B475"/>
    <mergeCell ref="C472:C475"/>
    <mergeCell ref="D472:D475"/>
    <mergeCell ref="A476:A479"/>
    <mergeCell ref="B476:B479"/>
    <mergeCell ref="C476:C479"/>
    <mergeCell ref="D476:D479"/>
    <mergeCell ref="A466:A469"/>
    <mergeCell ref="B466:B469"/>
    <mergeCell ref="C466:C469"/>
    <mergeCell ref="D466:D469"/>
    <mergeCell ref="A470:A471"/>
    <mergeCell ref="B470:B471"/>
    <mergeCell ref="C470:C471"/>
    <mergeCell ref="D470:D471"/>
    <mergeCell ref="A458:A461"/>
    <mergeCell ref="B458:B461"/>
    <mergeCell ref="C458:C461"/>
    <mergeCell ref="D458:D461"/>
    <mergeCell ref="A462:A465"/>
    <mergeCell ref="B462:B465"/>
    <mergeCell ref="C462:C465"/>
    <mergeCell ref="D462:D465"/>
    <mergeCell ref="A450:A453"/>
    <mergeCell ref="B450:B453"/>
    <mergeCell ref="C450:C453"/>
    <mergeCell ref="D450:D453"/>
    <mergeCell ref="E450:G450"/>
    <mergeCell ref="A454:A457"/>
    <mergeCell ref="B454:B457"/>
    <mergeCell ref="C454:C457"/>
    <mergeCell ref="D454:D457"/>
    <mergeCell ref="A442:A445"/>
    <mergeCell ref="B442:B445"/>
    <mergeCell ref="C442:C445"/>
    <mergeCell ref="D442:D445"/>
    <mergeCell ref="A446:A449"/>
    <mergeCell ref="B446:B449"/>
    <mergeCell ref="C446:C449"/>
    <mergeCell ref="D446:D449"/>
    <mergeCell ref="A434:A437"/>
    <mergeCell ref="B434:B437"/>
    <mergeCell ref="C434:C437"/>
    <mergeCell ref="D434:D437"/>
    <mergeCell ref="A438:A441"/>
    <mergeCell ref="B438:B441"/>
    <mergeCell ref="C438:C441"/>
    <mergeCell ref="D438:D441"/>
    <mergeCell ref="A426:A429"/>
    <mergeCell ref="B426:B429"/>
    <mergeCell ref="C426:C429"/>
    <mergeCell ref="D426:D429"/>
    <mergeCell ref="A430:A433"/>
    <mergeCell ref="B430:B433"/>
    <mergeCell ref="C430:C433"/>
    <mergeCell ref="D430:D433"/>
    <mergeCell ref="A417:A420"/>
    <mergeCell ref="B417:B420"/>
    <mergeCell ref="C417:C420"/>
    <mergeCell ref="D417:D420"/>
    <mergeCell ref="A421:A424"/>
    <mergeCell ref="B421:B424"/>
    <mergeCell ref="C421:C424"/>
    <mergeCell ref="D421:D424"/>
    <mergeCell ref="A409:A412"/>
    <mergeCell ref="B409:B412"/>
    <mergeCell ref="C409:C412"/>
    <mergeCell ref="D409:D412"/>
    <mergeCell ref="A413:A416"/>
    <mergeCell ref="B413:B416"/>
    <mergeCell ref="C413:C416"/>
    <mergeCell ref="D413:D416"/>
    <mergeCell ref="A401:A404"/>
    <mergeCell ref="B401:B404"/>
    <mergeCell ref="C401:C404"/>
    <mergeCell ref="D401:D404"/>
    <mergeCell ref="A405:A408"/>
    <mergeCell ref="B405:B408"/>
    <mergeCell ref="C405:C408"/>
    <mergeCell ref="D405:D408"/>
    <mergeCell ref="A393:A396"/>
    <mergeCell ref="B393:B396"/>
    <mergeCell ref="C393:C396"/>
    <mergeCell ref="D393:D396"/>
    <mergeCell ref="A397:A400"/>
    <mergeCell ref="B397:B400"/>
    <mergeCell ref="C397:C400"/>
    <mergeCell ref="D397:D400"/>
    <mergeCell ref="A385:A388"/>
    <mergeCell ref="B385:B388"/>
    <mergeCell ref="C385:C388"/>
    <mergeCell ref="D385:D388"/>
    <mergeCell ref="A389:A392"/>
    <mergeCell ref="B389:B392"/>
    <mergeCell ref="C389:C392"/>
    <mergeCell ref="D389:D392"/>
    <mergeCell ref="A367:A369"/>
    <mergeCell ref="B367:B369"/>
    <mergeCell ref="C367:C369"/>
    <mergeCell ref="D367:D369"/>
    <mergeCell ref="A379:D379"/>
    <mergeCell ref="A381:A384"/>
    <mergeCell ref="B381:B384"/>
    <mergeCell ref="C381:C384"/>
    <mergeCell ref="D381:D384"/>
    <mergeCell ref="A358:D358"/>
    <mergeCell ref="A362:D362"/>
    <mergeCell ref="A364:A366"/>
    <mergeCell ref="B364:B366"/>
    <mergeCell ref="C364:C366"/>
    <mergeCell ref="D364:D366"/>
    <mergeCell ref="A352:A354"/>
    <mergeCell ref="B352:B354"/>
    <mergeCell ref="C352:C354"/>
    <mergeCell ref="D352:D354"/>
    <mergeCell ref="A355:A357"/>
    <mergeCell ref="B355:B357"/>
    <mergeCell ref="C355:C357"/>
    <mergeCell ref="D355:D357"/>
    <mergeCell ref="A346:A348"/>
    <mergeCell ref="B346:B348"/>
    <mergeCell ref="C346:C348"/>
    <mergeCell ref="D346:D348"/>
    <mergeCell ref="A349:A351"/>
    <mergeCell ref="B349:B351"/>
    <mergeCell ref="C349:C351"/>
    <mergeCell ref="D349:D351"/>
    <mergeCell ref="A340:A342"/>
    <mergeCell ref="B340:B342"/>
    <mergeCell ref="C340:C342"/>
    <mergeCell ref="D340:D342"/>
    <mergeCell ref="A343:A345"/>
    <mergeCell ref="B343:B345"/>
    <mergeCell ref="C343:C345"/>
    <mergeCell ref="D343:D345"/>
    <mergeCell ref="A334:A336"/>
    <mergeCell ref="B334:B336"/>
    <mergeCell ref="C334:C336"/>
    <mergeCell ref="D334:D336"/>
    <mergeCell ref="A337:A339"/>
    <mergeCell ref="B337:B339"/>
    <mergeCell ref="C337:C339"/>
    <mergeCell ref="D337:D339"/>
    <mergeCell ref="A328:A330"/>
    <mergeCell ref="B328:B330"/>
    <mergeCell ref="C328:C330"/>
    <mergeCell ref="D328:D330"/>
    <mergeCell ref="A331:A333"/>
    <mergeCell ref="B331:B333"/>
    <mergeCell ref="C331:C333"/>
    <mergeCell ref="D331:D333"/>
    <mergeCell ref="A322:A324"/>
    <mergeCell ref="B322:B324"/>
    <mergeCell ref="C322:C324"/>
    <mergeCell ref="D322:D324"/>
    <mergeCell ref="A325:A327"/>
    <mergeCell ref="B325:B327"/>
    <mergeCell ref="C325:C327"/>
    <mergeCell ref="D325:D327"/>
    <mergeCell ref="A316:A318"/>
    <mergeCell ref="B316:B318"/>
    <mergeCell ref="C316:C318"/>
    <mergeCell ref="D316:D318"/>
    <mergeCell ref="A319:A321"/>
    <mergeCell ref="B319:B321"/>
    <mergeCell ref="C319:C321"/>
    <mergeCell ref="D319:D321"/>
    <mergeCell ref="A310:A312"/>
    <mergeCell ref="B310:B312"/>
    <mergeCell ref="C310:C312"/>
    <mergeCell ref="D310:D312"/>
    <mergeCell ref="A313:A315"/>
    <mergeCell ref="B313:B315"/>
    <mergeCell ref="C313:C315"/>
    <mergeCell ref="D313:D315"/>
    <mergeCell ref="A304:A306"/>
    <mergeCell ref="B304:B306"/>
    <mergeCell ref="C304:C306"/>
    <mergeCell ref="D304:D306"/>
    <mergeCell ref="A307:A309"/>
    <mergeCell ref="B307:B309"/>
    <mergeCell ref="C307:C309"/>
    <mergeCell ref="D307:D309"/>
    <mergeCell ref="A298:A300"/>
    <mergeCell ref="B298:B300"/>
    <mergeCell ref="C298:C300"/>
    <mergeCell ref="D298:D300"/>
    <mergeCell ref="A301:A303"/>
    <mergeCell ref="B301:B303"/>
    <mergeCell ref="C301:C303"/>
    <mergeCell ref="D301:D303"/>
    <mergeCell ref="A292:A294"/>
    <mergeCell ref="B292:B294"/>
    <mergeCell ref="C292:C294"/>
    <mergeCell ref="D292:D294"/>
    <mergeCell ref="A295:A297"/>
    <mergeCell ref="B295:B297"/>
    <mergeCell ref="C295:C297"/>
    <mergeCell ref="D295:D297"/>
    <mergeCell ref="A286:A288"/>
    <mergeCell ref="B286:B288"/>
    <mergeCell ref="C286:C288"/>
    <mergeCell ref="D286:D288"/>
    <mergeCell ref="A289:A291"/>
    <mergeCell ref="B289:B291"/>
    <mergeCell ref="C289:C291"/>
    <mergeCell ref="D289:D291"/>
    <mergeCell ref="A278:D278"/>
    <mergeCell ref="A280:A282"/>
    <mergeCell ref="B280:B282"/>
    <mergeCell ref="C280:C282"/>
    <mergeCell ref="D280:D282"/>
    <mergeCell ref="A283:A285"/>
    <mergeCell ref="B283:B285"/>
    <mergeCell ref="C283:C285"/>
    <mergeCell ref="D283:D285"/>
    <mergeCell ref="A241:A243"/>
    <mergeCell ref="B241:B243"/>
    <mergeCell ref="C241:C243"/>
    <mergeCell ref="D241:D243"/>
    <mergeCell ref="E242:G242"/>
    <mergeCell ref="A255:D255"/>
    <mergeCell ref="A235:A237"/>
    <mergeCell ref="B235:B237"/>
    <mergeCell ref="C235:C237"/>
    <mergeCell ref="D235:D237"/>
    <mergeCell ref="A238:A240"/>
    <mergeCell ref="B238:B240"/>
    <mergeCell ref="C238:C240"/>
    <mergeCell ref="D238:D240"/>
    <mergeCell ref="A229:A231"/>
    <mergeCell ref="B229:B231"/>
    <mergeCell ref="C229:C231"/>
    <mergeCell ref="D229:D231"/>
    <mergeCell ref="A232:A234"/>
    <mergeCell ref="B232:B234"/>
    <mergeCell ref="C232:C234"/>
    <mergeCell ref="D232:D234"/>
    <mergeCell ref="A223:A225"/>
    <mergeCell ref="B223:B225"/>
    <mergeCell ref="C223:C225"/>
    <mergeCell ref="D223:D225"/>
    <mergeCell ref="A226:A228"/>
    <mergeCell ref="B226:B228"/>
    <mergeCell ref="C226:C228"/>
    <mergeCell ref="D226:D228"/>
    <mergeCell ref="A217:A219"/>
    <mergeCell ref="B217:B219"/>
    <mergeCell ref="C217:C219"/>
    <mergeCell ref="D217:D219"/>
    <mergeCell ref="A220:A222"/>
    <mergeCell ref="B220:B222"/>
    <mergeCell ref="C220:C222"/>
    <mergeCell ref="D220:D222"/>
    <mergeCell ref="A211:A213"/>
    <mergeCell ref="B211:B213"/>
    <mergeCell ref="C211:C213"/>
    <mergeCell ref="D211:D213"/>
    <mergeCell ref="A214:A216"/>
    <mergeCell ref="B214:B216"/>
    <mergeCell ref="C214:C216"/>
    <mergeCell ref="D214:D216"/>
    <mergeCell ref="A205:A207"/>
    <mergeCell ref="B205:B207"/>
    <mergeCell ref="C205:C207"/>
    <mergeCell ref="D205:D207"/>
    <mergeCell ref="E206:G206"/>
    <mergeCell ref="A208:A210"/>
    <mergeCell ref="B208:B210"/>
    <mergeCell ref="C208:C210"/>
    <mergeCell ref="D208:D210"/>
    <mergeCell ref="E209:G209"/>
    <mergeCell ref="A198:A200"/>
    <mergeCell ref="B198:B200"/>
    <mergeCell ref="C198:C200"/>
    <mergeCell ref="D198:D200"/>
    <mergeCell ref="A201:A203"/>
    <mergeCell ref="B201:B203"/>
    <mergeCell ref="C201:C203"/>
    <mergeCell ref="D201:D203"/>
    <mergeCell ref="A192:A194"/>
    <mergeCell ref="B192:B194"/>
    <mergeCell ref="C192:C194"/>
    <mergeCell ref="D192:D194"/>
    <mergeCell ref="A195:A197"/>
    <mergeCell ref="B195:B197"/>
    <mergeCell ref="C195:C197"/>
    <mergeCell ref="D195:D197"/>
    <mergeCell ref="A186:A188"/>
    <mergeCell ref="B186:B188"/>
    <mergeCell ref="C186:C188"/>
    <mergeCell ref="D186:D188"/>
    <mergeCell ref="A189:A191"/>
    <mergeCell ref="B189:B191"/>
    <mergeCell ref="C189:C191"/>
    <mergeCell ref="D189:D191"/>
    <mergeCell ref="A180:A182"/>
    <mergeCell ref="B180:B182"/>
    <mergeCell ref="C180:C182"/>
    <mergeCell ref="D180:D182"/>
    <mergeCell ref="A183:A185"/>
    <mergeCell ref="B183:B185"/>
    <mergeCell ref="C183:C185"/>
    <mergeCell ref="D183:D185"/>
    <mergeCell ref="A174:A176"/>
    <mergeCell ref="B174:B176"/>
    <mergeCell ref="C174:C176"/>
    <mergeCell ref="D174:D176"/>
    <mergeCell ref="A177:A179"/>
    <mergeCell ref="B177:B179"/>
    <mergeCell ref="C177:C179"/>
    <mergeCell ref="D177:D179"/>
    <mergeCell ref="A168:A170"/>
    <mergeCell ref="B168:B170"/>
    <mergeCell ref="C168:C170"/>
    <mergeCell ref="D168:D170"/>
    <mergeCell ref="A171:A173"/>
    <mergeCell ref="B171:B173"/>
    <mergeCell ref="C171:C173"/>
    <mergeCell ref="D171:D173"/>
    <mergeCell ref="A162:A164"/>
    <mergeCell ref="B162:B164"/>
    <mergeCell ref="C162:C164"/>
    <mergeCell ref="D162:D164"/>
    <mergeCell ref="A165:A167"/>
    <mergeCell ref="B165:B167"/>
    <mergeCell ref="C165:C167"/>
    <mergeCell ref="D165:D167"/>
    <mergeCell ref="A156:A158"/>
    <mergeCell ref="B156:B158"/>
    <mergeCell ref="C156:C158"/>
    <mergeCell ref="D156:D158"/>
    <mergeCell ref="A159:A161"/>
    <mergeCell ref="B159:B161"/>
    <mergeCell ref="C159:C161"/>
    <mergeCell ref="D159:D161"/>
    <mergeCell ref="A150:A152"/>
    <mergeCell ref="B150:B152"/>
    <mergeCell ref="C150:C152"/>
    <mergeCell ref="D150:D152"/>
    <mergeCell ref="A153:A155"/>
    <mergeCell ref="B153:B155"/>
    <mergeCell ref="C153:C155"/>
    <mergeCell ref="D153:D155"/>
    <mergeCell ref="A144:A146"/>
    <mergeCell ref="B144:B146"/>
    <mergeCell ref="C144:C146"/>
    <mergeCell ref="D144:D146"/>
    <mergeCell ref="A147:A149"/>
    <mergeCell ref="B147:B149"/>
    <mergeCell ref="C147:C149"/>
    <mergeCell ref="D147:D149"/>
    <mergeCell ref="A138:A140"/>
    <mergeCell ref="B138:B140"/>
    <mergeCell ref="C138:C140"/>
    <mergeCell ref="D138:D140"/>
    <mergeCell ref="A141:A143"/>
    <mergeCell ref="B141:B143"/>
    <mergeCell ref="C141:C143"/>
    <mergeCell ref="D141:D143"/>
    <mergeCell ref="A132:A134"/>
    <mergeCell ref="B132:B134"/>
    <mergeCell ref="C132:C134"/>
    <mergeCell ref="D132:D134"/>
    <mergeCell ref="A135:A137"/>
    <mergeCell ref="B135:B137"/>
    <mergeCell ref="C135:C137"/>
    <mergeCell ref="D135:D137"/>
    <mergeCell ref="A126:A128"/>
    <mergeCell ref="B126:B128"/>
    <mergeCell ref="C126:C128"/>
    <mergeCell ref="D126:D128"/>
    <mergeCell ref="A129:A131"/>
    <mergeCell ref="B129:B131"/>
    <mergeCell ref="C129:C131"/>
    <mergeCell ref="D129:D131"/>
    <mergeCell ref="E118:G118"/>
    <mergeCell ref="A120:A122"/>
    <mergeCell ref="B120:B122"/>
    <mergeCell ref="C120:C122"/>
    <mergeCell ref="D120:D122"/>
    <mergeCell ref="A123:A125"/>
    <mergeCell ref="B123:B125"/>
    <mergeCell ref="C123:C125"/>
    <mergeCell ref="D123:D125"/>
    <mergeCell ref="A114:A116"/>
    <mergeCell ref="B114:B116"/>
    <mergeCell ref="C114:C116"/>
    <mergeCell ref="D114:D116"/>
    <mergeCell ref="A117:A119"/>
    <mergeCell ref="B117:B119"/>
    <mergeCell ref="C117:C119"/>
    <mergeCell ref="D117:D119"/>
    <mergeCell ref="A108:A110"/>
    <mergeCell ref="B108:B110"/>
    <mergeCell ref="C108:C110"/>
    <mergeCell ref="D108:D110"/>
    <mergeCell ref="A111:A113"/>
    <mergeCell ref="B111:B113"/>
    <mergeCell ref="C111:C113"/>
    <mergeCell ref="D111:D113"/>
    <mergeCell ref="A102:A104"/>
    <mergeCell ref="B102:B104"/>
    <mergeCell ref="C102:C104"/>
    <mergeCell ref="D102:D104"/>
    <mergeCell ref="A105:A107"/>
    <mergeCell ref="B105:B107"/>
    <mergeCell ref="C105:C107"/>
    <mergeCell ref="D105:D107"/>
    <mergeCell ref="A96:A98"/>
    <mergeCell ref="B96:B98"/>
    <mergeCell ref="C96:C98"/>
    <mergeCell ref="D96:D98"/>
    <mergeCell ref="A99:A101"/>
    <mergeCell ref="B99:B101"/>
    <mergeCell ref="C99:C101"/>
    <mergeCell ref="D99:D101"/>
    <mergeCell ref="A90:A92"/>
    <mergeCell ref="B90:B92"/>
    <mergeCell ref="C90:C92"/>
    <mergeCell ref="D90:D92"/>
    <mergeCell ref="A93:A95"/>
    <mergeCell ref="B93:B95"/>
    <mergeCell ref="C93:C95"/>
    <mergeCell ref="D93:D95"/>
    <mergeCell ref="A84:A86"/>
    <mergeCell ref="B84:B86"/>
    <mergeCell ref="C84:C86"/>
    <mergeCell ref="D84:D86"/>
    <mergeCell ref="A87:A89"/>
    <mergeCell ref="B87:B89"/>
    <mergeCell ref="C87:C89"/>
    <mergeCell ref="D87:D89"/>
    <mergeCell ref="A78:A80"/>
    <mergeCell ref="B78:B80"/>
    <mergeCell ref="C78:C80"/>
    <mergeCell ref="D78:D80"/>
    <mergeCell ref="A81:A83"/>
    <mergeCell ref="B81:B83"/>
    <mergeCell ref="C81:C83"/>
    <mergeCell ref="D81:D83"/>
    <mergeCell ref="A72:A74"/>
    <mergeCell ref="B72:B74"/>
    <mergeCell ref="C72:C74"/>
    <mergeCell ref="D72:D74"/>
    <mergeCell ref="A75:A77"/>
    <mergeCell ref="B75:B77"/>
    <mergeCell ref="C75:C77"/>
    <mergeCell ref="D75:D77"/>
    <mergeCell ref="A66:A68"/>
    <mergeCell ref="B66:B68"/>
    <mergeCell ref="C66:C68"/>
    <mergeCell ref="D66:D68"/>
    <mergeCell ref="A69:A71"/>
    <mergeCell ref="B69:B71"/>
    <mergeCell ref="C69:C71"/>
    <mergeCell ref="D69:D71"/>
    <mergeCell ref="A60:A62"/>
    <mergeCell ref="B60:B62"/>
    <mergeCell ref="C60:C62"/>
    <mergeCell ref="D60:D62"/>
    <mergeCell ref="A63:A65"/>
    <mergeCell ref="B63:B65"/>
    <mergeCell ref="C63:C65"/>
    <mergeCell ref="D63:D65"/>
    <mergeCell ref="A54:A56"/>
    <mergeCell ref="B54:B56"/>
    <mergeCell ref="C54:C56"/>
    <mergeCell ref="D54:D56"/>
    <mergeCell ref="A57:A59"/>
    <mergeCell ref="B57:B59"/>
    <mergeCell ref="C57:C59"/>
    <mergeCell ref="D57:D59"/>
    <mergeCell ref="A48:A50"/>
    <mergeCell ref="B48:B50"/>
    <mergeCell ref="C48:C50"/>
    <mergeCell ref="D48:D50"/>
    <mergeCell ref="A51:A53"/>
    <mergeCell ref="B51:B53"/>
    <mergeCell ref="C51:C53"/>
    <mergeCell ref="D51:D53"/>
    <mergeCell ref="A42:A44"/>
    <mergeCell ref="B42:B44"/>
    <mergeCell ref="C42:C44"/>
    <mergeCell ref="D42:D44"/>
    <mergeCell ref="A45:A47"/>
    <mergeCell ref="B45:B47"/>
    <mergeCell ref="C45:C47"/>
    <mergeCell ref="D45:D47"/>
    <mergeCell ref="A36:A38"/>
    <mergeCell ref="B36:B38"/>
    <mergeCell ref="C36:C38"/>
    <mergeCell ref="D36:D38"/>
    <mergeCell ref="A39:A41"/>
    <mergeCell ref="B39:B41"/>
    <mergeCell ref="C39:C41"/>
    <mergeCell ref="D39:D41"/>
    <mergeCell ref="A27:A28"/>
    <mergeCell ref="B27:B28"/>
    <mergeCell ref="C27:C28"/>
    <mergeCell ref="D27:D28"/>
    <mergeCell ref="A31:D31"/>
    <mergeCell ref="A33:A35"/>
    <mergeCell ref="B33:B35"/>
    <mergeCell ref="C33:C35"/>
    <mergeCell ref="D33:D35"/>
    <mergeCell ref="A23:A24"/>
    <mergeCell ref="B23:B24"/>
    <mergeCell ref="C23:C24"/>
    <mergeCell ref="D23:D24"/>
    <mergeCell ref="A25:A26"/>
    <mergeCell ref="B25:B26"/>
    <mergeCell ref="C25:C26"/>
    <mergeCell ref="D25:D26"/>
    <mergeCell ref="A15:A17"/>
    <mergeCell ref="B15:B17"/>
    <mergeCell ref="C15:C17"/>
    <mergeCell ref="D15:D17"/>
    <mergeCell ref="A18:D18"/>
    <mergeCell ref="A21:D22"/>
    <mergeCell ref="A9:A11"/>
    <mergeCell ref="B9:B11"/>
    <mergeCell ref="C9:C11"/>
    <mergeCell ref="D9:D11"/>
    <mergeCell ref="A12:A14"/>
    <mergeCell ref="B12:B14"/>
    <mergeCell ref="C12:C14"/>
    <mergeCell ref="D12:D14"/>
    <mergeCell ref="C1:E2"/>
    <mergeCell ref="C3:E3"/>
    <mergeCell ref="A4:D4"/>
    <mergeCell ref="A6:A8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16" customWidth="1"/>
    <col min="2" max="2" width="63.140625" style="316" customWidth="1"/>
    <col min="3" max="10" width="0" style="316" hidden="1" customWidth="1"/>
    <col min="11" max="11" width="2.8515625" style="316" hidden="1" customWidth="1"/>
    <col min="12" max="12" width="20.28125" style="403" customWidth="1"/>
    <col min="13" max="13" width="21.140625" style="404" customWidth="1"/>
  </cols>
  <sheetData>
    <row r="1" spans="3:14" ht="119.25" customHeight="1">
      <c r="C1" s="317" t="s">
        <v>920</v>
      </c>
      <c r="D1" s="317"/>
      <c r="E1" s="317"/>
      <c r="F1" s="317"/>
      <c r="G1" s="317"/>
      <c r="H1" s="317"/>
      <c r="I1" s="317"/>
      <c r="J1" s="317"/>
      <c r="K1" s="317"/>
      <c r="L1" s="318" t="s">
        <v>921</v>
      </c>
      <c r="M1" s="319"/>
      <c r="N1" s="317"/>
    </row>
    <row r="2" spans="3:14" ht="15.75" customHeight="1"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3" ht="24.75" customHeight="1">
      <c r="A3" s="320" t="s">
        <v>922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3" ht="31.5" customHeight="1">
      <c r="A4" s="320" t="s">
        <v>923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13" ht="42.75" customHeight="1">
      <c r="A5" s="321" t="s">
        <v>199</v>
      </c>
      <c r="B5" s="322" t="s">
        <v>924</v>
      </c>
      <c r="C5" s="321"/>
      <c r="D5" s="321"/>
      <c r="E5" s="321"/>
      <c r="F5" s="321"/>
      <c r="G5" s="321"/>
      <c r="H5" s="321"/>
      <c r="I5" s="321"/>
      <c r="J5" s="321"/>
      <c r="K5" s="321"/>
      <c r="L5" s="323" t="s">
        <v>91</v>
      </c>
      <c r="M5" s="324" t="s">
        <v>92</v>
      </c>
    </row>
    <row r="6" spans="1:13" s="316" customFormat="1" ht="43.5" customHeight="1">
      <c r="A6" s="325">
        <v>1</v>
      </c>
      <c r="B6" s="326" t="s">
        <v>925</v>
      </c>
      <c r="C6" s="327" t="e">
        <f>16.53*#REF!</f>
        <v>#REF!</v>
      </c>
      <c r="D6" s="328">
        <v>47.8</v>
      </c>
      <c r="E6" s="327">
        <f>7.07*4</f>
        <v>28.28</v>
      </c>
      <c r="F6" s="327" t="e">
        <f>13.57*#REF!</f>
        <v>#REF!</v>
      </c>
      <c r="G6" s="327"/>
      <c r="H6" s="327">
        <v>443.46</v>
      </c>
      <c r="I6" s="327"/>
      <c r="J6" s="329">
        <f>SUM(H6:I6)</f>
        <v>443.46</v>
      </c>
      <c r="K6" s="330">
        <f>J6*22%</f>
        <v>97.5612</v>
      </c>
      <c r="L6" s="331">
        <f>(M6/120)*100</f>
        <v>975</v>
      </c>
      <c r="M6" s="332">
        <v>1170</v>
      </c>
    </row>
    <row r="7" spans="1:13" s="316" customFormat="1" ht="37.5">
      <c r="A7" s="325">
        <v>2</v>
      </c>
      <c r="B7" s="326" t="s">
        <v>926</v>
      </c>
      <c r="C7" s="327" t="e">
        <f>16.53*#REF!</f>
        <v>#REF!</v>
      </c>
      <c r="D7" s="328">
        <v>47.8</v>
      </c>
      <c r="E7" s="327">
        <f>7.07*4</f>
        <v>28.28</v>
      </c>
      <c r="F7" s="327" t="e">
        <f>13.57*#REF!</f>
        <v>#REF!</v>
      </c>
      <c r="G7" s="327"/>
      <c r="H7" s="327">
        <v>516.59</v>
      </c>
      <c r="I7" s="327"/>
      <c r="J7" s="329">
        <f>SUM(H7:I7)</f>
        <v>516.59</v>
      </c>
      <c r="K7" s="330">
        <f>J7*22%</f>
        <v>113.64980000000001</v>
      </c>
      <c r="L7" s="331">
        <v>1083</v>
      </c>
      <c r="M7" s="332">
        <v>1300</v>
      </c>
    </row>
    <row r="8" spans="1:13" s="316" customFormat="1" ht="18.75">
      <c r="A8" s="325">
        <v>3</v>
      </c>
      <c r="B8" s="326" t="s">
        <v>927</v>
      </c>
      <c r="C8" s="327"/>
      <c r="D8" s="328">
        <v>1.84</v>
      </c>
      <c r="E8" s="327"/>
      <c r="F8" s="327" t="e">
        <f>13.57*#REF!</f>
        <v>#REF!</v>
      </c>
      <c r="G8" s="327"/>
      <c r="H8" s="327">
        <v>8.25</v>
      </c>
      <c r="I8" s="327"/>
      <c r="J8" s="329">
        <f>SUM(H8:I8)</f>
        <v>8.25</v>
      </c>
      <c r="K8" s="330">
        <f>J8*22%</f>
        <v>1.815</v>
      </c>
      <c r="L8" s="331">
        <f>(M8/120)*100</f>
        <v>25</v>
      </c>
      <c r="M8" s="332">
        <v>30</v>
      </c>
    </row>
    <row r="9" spans="1:13" s="316" customFormat="1" ht="18.75">
      <c r="A9" s="333">
        <v>4</v>
      </c>
      <c r="B9" s="334" t="s">
        <v>928</v>
      </c>
      <c r="C9" s="335"/>
      <c r="D9" s="335">
        <v>6.21</v>
      </c>
      <c r="E9" s="335"/>
      <c r="F9" s="335" t="e">
        <f>13.57*#REF!</f>
        <v>#REF!</v>
      </c>
      <c r="G9" s="335"/>
      <c r="H9" s="335">
        <v>14.87</v>
      </c>
      <c r="I9" s="335"/>
      <c r="J9" s="336">
        <f>SUM(H9:I9)</f>
        <v>14.87</v>
      </c>
      <c r="K9" s="337">
        <f>J9*22%</f>
        <v>3.2714</v>
      </c>
      <c r="L9" s="338">
        <v>63</v>
      </c>
      <c r="M9" s="339">
        <v>75</v>
      </c>
    </row>
    <row r="10" spans="1:13" ht="25.5" customHeight="1">
      <c r="A10" s="320" t="s">
        <v>929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</row>
    <row r="11" spans="1:13" s="316" customFormat="1" ht="18.75">
      <c r="A11" s="340">
        <v>1</v>
      </c>
      <c r="B11" s="341" t="s">
        <v>930</v>
      </c>
      <c r="C11" s="342" t="e">
        <f>16.53*#REF!</f>
        <v>#REF!</v>
      </c>
      <c r="D11" s="343">
        <v>11.49</v>
      </c>
      <c r="E11" s="344">
        <v>7.07</v>
      </c>
      <c r="F11" s="342" t="e">
        <f>13.57*#REF!</f>
        <v>#REF!</v>
      </c>
      <c r="G11" s="342"/>
      <c r="H11" s="342">
        <v>87.57</v>
      </c>
      <c r="I11" s="342"/>
      <c r="J11" s="345">
        <f aca="true" t="shared" si="0" ref="J11:J21">SUM(H11:I11)</f>
        <v>87.57</v>
      </c>
      <c r="K11" s="346">
        <f aca="true" t="shared" si="1" ref="K11:K21">J11*22%</f>
        <v>19.2654</v>
      </c>
      <c r="L11" s="347">
        <f>(M11/120)*100</f>
        <v>200</v>
      </c>
      <c r="M11" s="348">
        <v>240</v>
      </c>
    </row>
    <row r="12" spans="1:13" s="316" customFormat="1" ht="18.75">
      <c r="A12" s="325">
        <v>2</v>
      </c>
      <c r="B12" s="349" t="s">
        <v>931</v>
      </c>
      <c r="C12" s="327" t="e">
        <f>16.53*#REF!</f>
        <v>#REF!</v>
      </c>
      <c r="D12" s="328">
        <v>22.98</v>
      </c>
      <c r="E12" s="350">
        <v>7.07</v>
      </c>
      <c r="F12" s="327" t="e">
        <f>13.57*#REF!</f>
        <v>#REF!</v>
      </c>
      <c r="G12" s="327"/>
      <c r="H12" s="327">
        <v>101.57</v>
      </c>
      <c r="I12" s="327"/>
      <c r="J12" s="329">
        <f t="shared" si="0"/>
        <v>101.57</v>
      </c>
      <c r="K12" s="330">
        <f t="shared" si="1"/>
        <v>22.345399999999998</v>
      </c>
      <c r="L12" s="347">
        <v>233</v>
      </c>
      <c r="M12" s="351">
        <v>280</v>
      </c>
    </row>
    <row r="13" spans="1:13" s="316" customFormat="1" ht="18.75">
      <c r="A13" s="325">
        <v>3</v>
      </c>
      <c r="B13" s="349" t="s">
        <v>932</v>
      </c>
      <c r="C13" s="327" t="e">
        <f>16.53*#REF!</f>
        <v>#REF!</v>
      </c>
      <c r="D13" s="327">
        <v>2.1</v>
      </c>
      <c r="E13" s="350">
        <v>7.07</v>
      </c>
      <c r="F13" s="327" t="e">
        <f>13.57*#REF!</f>
        <v>#REF!</v>
      </c>
      <c r="G13" s="327"/>
      <c r="H13" s="327">
        <v>121.98</v>
      </c>
      <c r="I13" s="327"/>
      <c r="J13" s="329">
        <f t="shared" si="0"/>
        <v>121.98</v>
      </c>
      <c r="K13" s="330">
        <f t="shared" si="1"/>
        <v>26.8356</v>
      </c>
      <c r="L13" s="347">
        <v>267</v>
      </c>
      <c r="M13" s="351">
        <v>320</v>
      </c>
    </row>
    <row r="14" spans="1:13" s="316" customFormat="1" ht="18.75">
      <c r="A14" s="325">
        <v>4</v>
      </c>
      <c r="B14" s="349" t="s">
        <v>933</v>
      </c>
      <c r="C14" s="327" t="e">
        <f>16.53*#REF!</f>
        <v>#REF!</v>
      </c>
      <c r="D14" s="327">
        <v>4.2</v>
      </c>
      <c r="E14" s="350">
        <v>7.07</v>
      </c>
      <c r="F14" s="327" t="e">
        <f>13.57*#REF!</f>
        <v>#REF!</v>
      </c>
      <c r="G14" s="327"/>
      <c r="H14" s="327">
        <v>128.57</v>
      </c>
      <c r="I14" s="327"/>
      <c r="J14" s="329">
        <f t="shared" si="0"/>
        <v>128.57</v>
      </c>
      <c r="K14" s="330">
        <f t="shared" si="1"/>
        <v>28.2854</v>
      </c>
      <c r="L14" s="347">
        <v>283</v>
      </c>
      <c r="M14" s="351">
        <v>340</v>
      </c>
    </row>
    <row r="15" spans="1:13" s="316" customFormat="1" ht="18.75">
      <c r="A15" s="325">
        <v>5</v>
      </c>
      <c r="B15" s="349" t="s">
        <v>934</v>
      </c>
      <c r="C15" s="327" t="e">
        <f>16.53*#REF!</f>
        <v>#REF!</v>
      </c>
      <c r="D15" s="327">
        <v>6.3</v>
      </c>
      <c r="E15" s="350">
        <v>7.07</v>
      </c>
      <c r="F15" s="327" t="e">
        <f>13.57*#REF!</f>
        <v>#REF!</v>
      </c>
      <c r="G15" s="327"/>
      <c r="H15" s="327">
        <v>134.49</v>
      </c>
      <c r="I15" s="327"/>
      <c r="J15" s="329">
        <f t="shared" si="0"/>
        <v>134.49</v>
      </c>
      <c r="K15" s="330">
        <f t="shared" si="1"/>
        <v>29.5878</v>
      </c>
      <c r="L15" s="347">
        <f>(M15/120)*100</f>
        <v>300</v>
      </c>
      <c r="M15" s="351">
        <v>360</v>
      </c>
    </row>
    <row r="16" spans="1:13" s="316" customFormat="1" ht="18.75">
      <c r="A16" s="325">
        <v>6</v>
      </c>
      <c r="B16" s="349" t="s">
        <v>935</v>
      </c>
      <c r="C16" s="327" t="e">
        <f>16.53*#REF!</f>
        <v>#REF!</v>
      </c>
      <c r="D16" s="327">
        <v>8.4</v>
      </c>
      <c r="E16" s="350">
        <v>7.07</v>
      </c>
      <c r="F16" s="327" t="e">
        <f>13.57*#REF!</f>
        <v>#REF!</v>
      </c>
      <c r="G16" s="327"/>
      <c r="H16" s="327">
        <v>137.74</v>
      </c>
      <c r="I16" s="327"/>
      <c r="J16" s="329">
        <f t="shared" si="0"/>
        <v>137.74</v>
      </c>
      <c r="K16" s="330">
        <f t="shared" si="1"/>
        <v>30.3028</v>
      </c>
      <c r="L16" s="347">
        <v>308</v>
      </c>
      <c r="M16" s="351">
        <v>370</v>
      </c>
    </row>
    <row r="17" spans="1:13" s="316" customFormat="1" ht="18.75">
      <c r="A17" s="325">
        <v>7</v>
      </c>
      <c r="B17" s="349" t="s">
        <v>936</v>
      </c>
      <c r="C17" s="327" t="e">
        <f>16.53*#REF!</f>
        <v>#REF!</v>
      </c>
      <c r="D17" s="327">
        <v>0.66</v>
      </c>
      <c r="E17" s="350">
        <v>7.07</v>
      </c>
      <c r="F17" s="327" t="e">
        <f>13.57*#REF!</f>
        <v>#REF!</v>
      </c>
      <c r="G17" s="327"/>
      <c r="H17" s="327">
        <v>129.17</v>
      </c>
      <c r="I17" s="327"/>
      <c r="J17" s="329">
        <f t="shared" si="0"/>
        <v>129.17</v>
      </c>
      <c r="K17" s="330">
        <f t="shared" si="1"/>
        <v>28.417399999999997</v>
      </c>
      <c r="L17" s="347">
        <v>283</v>
      </c>
      <c r="M17" s="351">
        <v>340</v>
      </c>
    </row>
    <row r="18" spans="1:13" s="316" customFormat="1" ht="18.75">
      <c r="A18" s="325">
        <v>8</v>
      </c>
      <c r="B18" s="349" t="s">
        <v>937</v>
      </c>
      <c r="C18" s="327" t="e">
        <f>16.53*#REF!</f>
        <v>#REF!</v>
      </c>
      <c r="D18" s="328">
        <v>1.32</v>
      </c>
      <c r="E18" s="350">
        <v>7.07</v>
      </c>
      <c r="F18" s="327" t="e">
        <f>13.57*#REF!</f>
        <v>#REF!</v>
      </c>
      <c r="G18" s="327"/>
      <c r="H18" s="327">
        <v>138.56</v>
      </c>
      <c r="I18" s="327"/>
      <c r="J18" s="329">
        <f t="shared" si="0"/>
        <v>138.56</v>
      </c>
      <c r="K18" s="330">
        <f t="shared" si="1"/>
        <v>30.4832</v>
      </c>
      <c r="L18" s="347">
        <f>(M18/120)*100</f>
        <v>300</v>
      </c>
      <c r="M18" s="351">
        <v>360</v>
      </c>
    </row>
    <row r="19" spans="1:13" s="316" customFormat="1" ht="18.75">
      <c r="A19" s="325">
        <v>9</v>
      </c>
      <c r="B19" s="349" t="s">
        <v>938</v>
      </c>
      <c r="C19" s="327" t="e">
        <f>16.53*#REF!</f>
        <v>#REF!</v>
      </c>
      <c r="D19" s="328">
        <v>5.76</v>
      </c>
      <c r="E19" s="350">
        <v>7.07</v>
      </c>
      <c r="F19" s="327" t="e">
        <f>13.57*#REF!</f>
        <v>#REF!</v>
      </c>
      <c r="G19" s="327"/>
      <c r="H19" s="327">
        <v>153.68</v>
      </c>
      <c r="I19" s="327"/>
      <c r="J19" s="329">
        <f t="shared" si="0"/>
        <v>153.68</v>
      </c>
      <c r="K19" s="330">
        <f t="shared" si="1"/>
        <v>33.8096</v>
      </c>
      <c r="L19" s="347">
        <v>317</v>
      </c>
      <c r="M19" s="351">
        <v>380</v>
      </c>
    </row>
    <row r="20" spans="1:13" s="316" customFormat="1" ht="18.75">
      <c r="A20" s="325">
        <v>10</v>
      </c>
      <c r="B20" s="349" t="s">
        <v>939</v>
      </c>
      <c r="C20" s="327" t="e">
        <f>16.53*#REF!</f>
        <v>#REF!</v>
      </c>
      <c r="D20" s="328">
        <v>13.59</v>
      </c>
      <c r="E20" s="350">
        <v>7.07</v>
      </c>
      <c r="F20" s="327" t="e">
        <f>13.57*#REF!</f>
        <v>#REF!</v>
      </c>
      <c r="G20" s="327"/>
      <c r="H20" s="327">
        <v>153.68</v>
      </c>
      <c r="I20" s="327"/>
      <c r="J20" s="329">
        <f t="shared" si="0"/>
        <v>153.68</v>
      </c>
      <c r="K20" s="330">
        <f t="shared" si="1"/>
        <v>33.8096</v>
      </c>
      <c r="L20" s="347">
        <v>358</v>
      </c>
      <c r="M20" s="351">
        <v>430</v>
      </c>
    </row>
    <row r="21" spans="1:13" s="316" customFormat="1" ht="18.75">
      <c r="A21" s="325">
        <v>11</v>
      </c>
      <c r="B21" s="349" t="s">
        <v>940</v>
      </c>
      <c r="C21" s="327" t="e">
        <f>16.53*#REF!</f>
        <v>#REF!</v>
      </c>
      <c r="D21" s="328">
        <v>15.69</v>
      </c>
      <c r="E21" s="350">
        <v>7.07</v>
      </c>
      <c r="F21" s="327" t="e">
        <f>13.57*#REF!</f>
        <v>#REF!</v>
      </c>
      <c r="G21" s="327"/>
      <c r="H21" s="327">
        <v>162.41</v>
      </c>
      <c r="I21" s="327"/>
      <c r="J21" s="329">
        <f t="shared" si="0"/>
        <v>162.41</v>
      </c>
      <c r="K21" s="330">
        <f t="shared" si="1"/>
        <v>35.730199999999996</v>
      </c>
      <c r="L21" s="347">
        <v>383</v>
      </c>
      <c r="M21" s="351">
        <v>460</v>
      </c>
    </row>
    <row r="22" spans="1:13" s="355" customFormat="1" ht="26.25" customHeight="1">
      <c r="A22" s="352" t="s">
        <v>941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4"/>
    </row>
    <row r="23" spans="1:13" s="316" customFormat="1" ht="18" customHeight="1">
      <c r="A23" s="325">
        <v>1</v>
      </c>
      <c r="B23" s="349" t="s">
        <v>942</v>
      </c>
      <c r="C23" s="327" t="e">
        <f>16.53*#REF!</f>
        <v>#REF!</v>
      </c>
      <c r="D23" s="328">
        <v>229.32</v>
      </c>
      <c r="E23" s="350">
        <v>7.07</v>
      </c>
      <c r="F23" s="327" t="e">
        <f>13.57*#REF!</f>
        <v>#REF!</v>
      </c>
      <c r="G23" s="327"/>
      <c r="H23" s="327">
        <v>651.61</v>
      </c>
      <c r="I23" s="327"/>
      <c r="J23" s="329">
        <f aca="true" t="shared" si="2" ref="J23:J28">SUM(H23:I23)</f>
        <v>651.61</v>
      </c>
      <c r="K23" s="330">
        <f aca="true" t="shared" si="3" ref="K23:K28">J23*22%</f>
        <v>143.3542</v>
      </c>
      <c r="L23" s="331">
        <f>(M23/120)*100</f>
        <v>1500</v>
      </c>
      <c r="M23" s="351">
        <v>1800</v>
      </c>
    </row>
    <row r="24" spans="1:13" s="316" customFormat="1" ht="18.75">
      <c r="A24" s="325">
        <v>2</v>
      </c>
      <c r="B24" s="349" t="s">
        <v>943</v>
      </c>
      <c r="C24" s="327" t="e">
        <f>16.53*#REF!</f>
        <v>#REF!</v>
      </c>
      <c r="D24" s="327">
        <v>8.11</v>
      </c>
      <c r="E24" s="350">
        <v>7.07</v>
      </c>
      <c r="F24" s="327" t="e">
        <f>13.57*#REF!</f>
        <v>#REF!</v>
      </c>
      <c r="G24" s="327"/>
      <c r="H24" s="327">
        <v>13.13</v>
      </c>
      <c r="I24" s="327"/>
      <c r="J24" s="329">
        <f t="shared" si="2"/>
        <v>13.13</v>
      </c>
      <c r="K24" s="330">
        <f t="shared" si="3"/>
        <v>2.8886000000000003</v>
      </c>
      <c r="L24" s="331">
        <v>67</v>
      </c>
      <c r="M24" s="351">
        <v>80</v>
      </c>
    </row>
    <row r="25" spans="1:13" s="316" customFormat="1" ht="18.75">
      <c r="A25" s="325">
        <v>3</v>
      </c>
      <c r="B25" s="349" t="s">
        <v>944</v>
      </c>
      <c r="C25" s="327" t="e">
        <f>16.53*#REF!</f>
        <v>#REF!</v>
      </c>
      <c r="D25" s="328">
        <v>7.71</v>
      </c>
      <c r="E25" s="350">
        <v>7.07</v>
      </c>
      <c r="F25" s="327" t="e">
        <f>13.57*#REF!</f>
        <v>#REF!</v>
      </c>
      <c r="G25" s="327"/>
      <c r="H25" s="327">
        <v>14.19</v>
      </c>
      <c r="I25" s="327"/>
      <c r="J25" s="329">
        <f t="shared" si="2"/>
        <v>14.19</v>
      </c>
      <c r="K25" s="330">
        <f t="shared" si="3"/>
        <v>3.1218</v>
      </c>
      <c r="L25" s="331">
        <v>67</v>
      </c>
      <c r="M25" s="351">
        <v>80</v>
      </c>
    </row>
    <row r="26" spans="1:13" s="316" customFormat="1" ht="18.75">
      <c r="A26" s="325">
        <v>4</v>
      </c>
      <c r="B26" s="349" t="s">
        <v>945</v>
      </c>
      <c r="C26" s="327" t="e">
        <f>16.53*#REF!</f>
        <v>#REF!</v>
      </c>
      <c r="D26" s="328">
        <v>140.47</v>
      </c>
      <c r="E26" s="350">
        <v>7.07</v>
      </c>
      <c r="F26" s="327" t="e">
        <f>13.57*#REF!</f>
        <v>#REF!</v>
      </c>
      <c r="G26" s="327"/>
      <c r="H26" s="327">
        <v>83.95</v>
      </c>
      <c r="I26" s="327"/>
      <c r="J26" s="329">
        <f t="shared" si="2"/>
        <v>83.95</v>
      </c>
      <c r="K26" s="330">
        <f t="shared" si="3"/>
        <v>18.469</v>
      </c>
      <c r="L26" s="331">
        <v>338</v>
      </c>
      <c r="M26" s="351">
        <v>405</v>
      </c>
    </row>
    <row r="27" spans="1:13" s="316" customFormat="1" ht="18.75">
      <c r="A27" s="325">
        <v>5</v>
      </c>
      <c r="B27" s="349" t="s">
        <v>946</v>
      </c>
      <c r="C27" s="327" t="e">
        <f>16.53*#REF!</f>
        <v>#REF!</v>
      </c>
      <c r="D27" s="328">
        <v>232.17</v>
      </c>
      <c r="E27" s="350">
        <v>7.07</v>
      </c>
      <c r="F27" s="327" t="e">
        <f>13.57*#REF!</f>
        <v>#REF!</v>
      </c>
      <c r="G27" s="327"/>
      <c r="H27" s="327">
        <v>105.93</v>
      </c>
      <c r="I27" s="327"/>
      <c r="J27" s="329">
        <f t="shared" si="2"/>
        <v>105.93</v>
      </c>
      <c r="K27" s="330">
        <f t="shared" si="3"/>
        <v>23.3046</v>
      </c>
      <c r="L27" s="331">
        <v>504</v>
      </c>
      <c r="M27" s="351">
        <v>605</v>
      </c>
    </row>
    <row r="28" spans="1:13" s="316" customFormat="1" ht="18.75">
      <c r="A28" s="325">
        <v>6</v>
      </c>
      <c r="B28" s="349" t="s">
        <v>947</v>
      </c>
      <c r="C28" s="327" t="e">
        <f>16.53*#REF!</f>
        <v>#REF!</v>
      </c>
      <c r="D28" s="328">
        <v>33.66</v>
      </c>
      <c r="E28" s="350">
        <v>7.07</v>
      </c>
      <c r="F28" s="327" t="e">
        <f>13.57*#REF!</f>
        <v>#REF!</v>
      </c>
      <c r="G28" s="327"/>
      <c r="H28" s="327">
        <v>131.67</v>
      </c>
      <c r="I28" s="327"/>
      <c r="J28" s="329">
        <f t="shared" si="2"/>
        <v>131.67</v>
      </c>
      <c r="K28" s="330">
        <f t="shared" si="3"/>
        <v>28.967399999999998</v>
      </c>
      <c r="L28" s="331">
        <v>292</v>
      </c>
      <c r="M28" s="351">
        <v>350</v>
      </c>
    </row>
    <row r="29" spans="1:13" ht="26.25" customHeight="1">
      <c r="A29" s="352" t="s">
        <v>948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4"/>
    </row>
    <row r="30" spans="1:13" s="316" customFormat="1" ht="18.75">
      <c r="A30" s="325">
        <v>1</v>
      </c>
      <c r="B30" s="349" t="s">
        <v>949</v>
      </c>
      <c r="C30" s="327" t="e">
        <f>16.53*#REF!</f>
        <v>#REF!</v>
      </c>
      <c r="D30" s="328">
        <v>157.78</v>
      </c>
      <c r="E30" s="350">
        <v>7.07</v>
      </c>
      <c r="F30" s="327" t="e">
        <f>13.57*#REF!</f>
        <v>#REF!</v>
      </c>
      <c r="G30" s="327"/>
      <c r="H30" s="327">
        <v>415.46</v>
      </c>
      <c r="I30" s="327"/>
      <c r="J30" s="329">
        <f aca="true" t="shared" si="4" ref="J30:J44">SUM(H30:I30)</f>
        <v>415.46</v>
      </c>
      <c r="K30" s="330">
        <f aca="true" t="shared" si="5" ref="K30:K44">J30*22%</f>
        <v>91.4012</v>
      </c>
      <c r="L30" s="331">
        <v>958</v>
      </c>
      <c r="M30" s="351">
        <v>1150</v>
      </c>
    </row>
    <row r="31" spans="1:13" s="316" customFormat="1" ht="18.75">
      <c r="A31" s="325">
        <v>2</v>
      </c>
      <c r="B31" s="349" t="s">
        <v>950</v>
      </c>
      <c r="C31" s="327" t="e">
        <f>16.53*#REF!</f>
        <v>#REF!</v>
      </c>
      <c r="D31" s="327">
        <v>157.78</v>
      </c>
      <c r="E31" s="350">
        <v>7.07</v>
      </c>
      <c r="F31" s="327" t="e">
        <f>13.57*#REF!</f>
        <v>#REF!</v>
      </c>
      <c r="G31" s="327"/>
      <c r="H31" s="327">
        <v>403.22</v>
      </c>
      <c r="I31" s="327"/>
      <c r="J31" s="329">
        <f t="shared" si="4"/>
        <v>403.22</v>
      </c>
      <c r="K31" s="330">
        <f t="shared" si="5"/>
        <v>88.70840000000001</v>
      </c>
      <c r="L31" s="331">
        <f>(M31/120)*100</f>
        <v>900</v>
      </c>
      <c r="M31" s="351">
        <v>1080</v>
      </c>
    </row>
    <row r="32" spans="1:13" s="316" customFormat="1" ht="18.75">
      <c r="A32" s="325">
        <v>3</v>
      </c>
      <c r="B32" s="349" t="s">
        <v>951</v>
      </c>
      <c r="C32" s="327" t="e">
        <f>16.53*#REF!</f>
        <v>#REF!</v>
      </c>
      <c r="D32" s="328">
        <v>14.64</v>
      </c>
      <c r="E32" s="327"/>
      <c r="F32" s="327" t="e">
        <f>13.57*#REF!</f>
        <v>#REF!</v>
      </c>
      <c r="G32" s="327"/>
      <c r="H32" s="327">
        <v>81.07</v>
      </c>
      <c r="I32" s="327"/>
      <c r="J32" s="329">
        <f t="shared" si="4"/>
        <v>81.07</v>
      </c>
      <c r="K32" s="330">
        <f t="shared" si="5"/>
        <v>17.8354</v>
      </c>
      <c r="L32" s="331">
        <v>242</v>
      </c>
      <c r="M32" s="351">
        <v>290</v>
      </c>
    </row>
    <row r="33" spans="1:13" s="316" customFormat="1" ht="18.75">
      <c r="A33" s="325">
        <v>4</v>
      </c>
      <c r="B33" s="349" t="s">
        <v>952</v>
      </c>
      <c r="C33" s="327" t="e">
        <f>16.53*#REF!</f>
        <v>#REF!</v>
      </c>
      <c r="D33" s="328">
        <v>14.64</v>
      </c>
      <c r="E33" s="327"/>
      <c r="F33" s="327" t="e">
        <f>13.57*#REF!</f>
        <v>#REF!</v>
      </c>
      <c r="G33" s="327"/>
      <c r="H33" s="327">
        <v>102.03</v>
      </c>
      <c r="I33" s="327"/>
      <c r="J33" s="329">
        <f t="shared" si="4"/>
        <v>102.03</v>
      </c>
      <c r="K33" s="330">
        <f t="shared" si="5"/>
        <v>22.4466</v>
      </c>
      <c r="L33" s="331">
        <f>(M33/120)*100</f>
        <v>275</v>
      </c>
      <c r="M33" s="351">
        <v>330</v>
      </c>
    </row>
    <row r="34" spans="1:13" s="316" customFormat="1" ht="18.75">
      <c r="A34" s="325">
        <v>5</v>
      </c>
      <c r="B34" s="349" t="s">
        <v>953</v>
      </c>
      <c r="C34" s="327" t="e">
        <f>16.53*#REF!</f>
        <v>#REF!</v>
      </c>
      <c r="D34" s="328">
        <v>14.64</v>
      </c>
      <c r="E34" s="327"/>
      <c r="F34" s="327" t="e">
        <f>13.57*#REF!</f>
        <v>#REF!</v>
      </c>
      <c r="G34" s="327"/>
      <c r="H34" s="327">
        <v>124.34</v>
      </c>
      <c r="I34" s="327"/>
      <c r="J34" s="329">
        <f t="shared" si="4"/>
        <v>124.34</v>
      </c>
      <c r="K34" s="330">
        <f t="shared" si="5"/>
        <v>27.3548</v>
      </c>
      <c r="L34" s="331">
        <v>308</v>
      </c>
      <c r="M34" s="351">
        <v>370</v>
      </c>
    </row>
    <row r="35" spans="1:13" s="316" customFormat="1" ht="18.75">
      <c r="A35" s="325">
        <v>6</v>
      </c>
      <c r="B35" s="349" t="s">
        <v>954</v>
      </c>
      <c r="C35" s="327" t="e">
        <f>16.53*#REF!</f>
        <v>#REF!</v>
      </c>
      <c r="D35" s="328">
        <v>14.64</v>
      </c>
      <c r="E35" s="327"/>
      <c r="F35" s="327" t="e">
        <f>13.57*#REF!</f>
        <v>#REF!</v>
      </c>
      <c r="G35" s="327"/>
      <c r="H35" s="327">
        <v>20.6</v>
      </c>
      <c r="I35" s="327"/>
      <c r="J35" s="329">
        <f t="shared" si="4"/>
        <v>20.6</v>
      </c>
      <c r="K35" s="330">
        <f t="shared" si="5"/>
        <v>4.532</v>
      </c>
      <c r="L35" s="331">
        <v>79</v>
      </c>
      <c r="M35" s="351">
        <v>95</v>
      </c>
    </row>
    <row r="36" spans="1:13" s="316" customFormat="1" ht="18.75">
      <c r="A36" s="325">
        <v>7</v>
      </c>
      <c r="B36" s="349" t="s">
        <v>955</v>
      </c>
      <c r="C36" s="327" t="e">
        <f>16.53*#REF!</f>
        <v>#REF!</v>
      </c>
      <c r="D36" s="328">
        <v>14.64</v>
      </c>
      <c r="E36" s="327"/>
      <c r="F36" s="327" t="e">
        <f>13.57*#REF!</f>
        <v>#REF!</v>
      </c>
      <c r="G36" s="327"/>
      <c r="H36" s="327">
        <v>20.51</v>
      </c>
      <c r="I36" s="327"/>
      <c r="J36" s="329">
        <f t="shared" si="4"/>
        <v>20.51</v>
      </c>
      <c r="K36" s="330">
        <f t="shared" si="5"/>
        <v>4.5122</v>
      </c>
      <c r="L36" s="331">
        <v>79</v>
      </c>
      <c r="M36" s="351">
        <v>95</v>
      </c>
    </row>
    <row r="37" spans="1:13" s="316" customFormat="1" ht="18.75">
      <c r="A37" s="325">
        <v>8</v>
      </c>
      <c r="B37" s="349" t="s">
        <v>956</v>
      </c>
      <c r="C37" s="327" t="e">
        <f>16.53*#REF!</f>
        <v>#REF!</v>
      </c>
      <c r="D37" s="328">
        <v>14.64</v>
      </c>
      <c r="E37" s="327"/>
      <c r="F37" s="327" t="e">
        <f>13.57*#REF!</f>
        <v>#REF!</v>
      </c>
      <c r="G37" s="327"/>
      <c r="H37" s="327">
        <v>20.51</v>
      </c>
      <c r="I37" s="327"/>
      <c r="J37" s="329">
        <f t="shared" si="4"/>
        <v>20.51</v>
      </c>
      <c r="K37" s="330">
        <f t="shared" si="5"/>
        <v>4.5122</v>
      </c>
      <c r="L37" s="331">
        <v>79</v>
      </c>
      <c r="M37" s="351">
        <v>95</v>
      </c>
    </row>
    <row r="38" spans="1:13" s="316" customFormat="1" ht="18.75">
      <c r="A38" s="325">
        <v>9</v>
      </c>
      <c r="B38" s="349" t="s">
        <v>957</v>
      </c>
      <c r="C38" s="327" t="e">
        <f>16.53*#REF!</f>
        <v>#REF!</v>
      </c>
      <c r="D38" s="327">
        <v>48.02</v>
      </c>
      <c r="E38" s="327"/>
      <c r="F38" s="327" t="e">
        <f>13.57*#REF!</f>
        <v>#REF!</v>
      </c>
      <c r="G38" s="327"/>
      <c r="H38" s="327">
        <v>91.67</v>
      </c>
      <c r="I38" s="327"/>
      <c r="J38" s="329">
        <f t="shared" si="4"/>
        <v>91.67</v>
      </c>
      <c r="K38" s="330">
        <f t="shared" si="5"/>
        <v>20.1674</v>
      </c>
      <c r="L38" s="331">
        <f>(M38/120)*100</f>
        <v>225</v>
      </c>
      <c r="M38" s="351">
        <v>270</v>
      </c>
    </row>
    <row r="39" spans="1:13" s="316" customFormat="1" ht="37.5">
      <c r="A39" s="325">
        <v>10</v>
      </c>
      <c r="B39" s="356" t="s">
        <v>958</v>
      </c>
      <c r="C39" s="327" t="e">
        <f>16.53*#REF!</f>
        <v>#REF!</v>
      </c>
      <c r="D39" s="328">
        <v>69.14</v>
      </c>
      <c r="E39" s="350">
        <v>7.07</v>
      </c>
      <c r="F39" s="327" t="e">
        <f>13.57*#REF!</f>
        <v>#REF!</v>
      </c>
      <c r="G39" s="327"/>
      <c r="H39" s="327">
        <v>187.76</v>
      </c>
      <c r="I39" s="327"/>
      <c r="J39" s="329">
        <f t="shared" si="4"/>
        <v>187.76</v>
      </c>
      <c r="K39" s="330">
        <f t="shared" si="5"/>
        <v>41.3072</v>
      </c>
      <c r="L39" s="331">
        <v>417</v>
      </c>
      <c r="M39" s="351">
        <v>500</v>
      </c>
    </row>
    <row r="40" spans="1:13" s="316" customFormat="1" ht="18.75">
      <c r="A40" s="325">
        <v>11</v>
      </c>
      <c r="B40" s="349" t="s">
        <v>959</v>
      </c>
      <c r="C40" s="327" t="e">
        <f>16.53*#REF!</f>
        <v>#REF!</v>
      </c>
      <c r="D40" s="328">
        <v>14.64</v>
      </c>
      <c r="E40" s="350">
        <v>7.07</v>
      </c>
      <c r="F40" s="327" t="e">
        <f>13.57*#REF!</f>
        <v>#REF!</v>
      </c>
      <c r="G40" s="327"/>
      <c r="H40" s="327">
        <v>19.14</v>
      </c>
      <c r="I40" s="327"/>
      <c r="J40" s="329">
        <f t="shared" si="4"/>
        <v>19.14</v>
      </c>
      <c r="K40" s="330">
        <f t="shared" si="5"/>
        <v>4.2108</v>
      </c>
      <c r="L40" s="331">
        <v>67</v>
      </c>
      <c r="M40" s="351">
        <v>80</v>
      </c>
    </row>
    <row r="41" spans="1:13" s="316" customFormat="1" ht="18.75">
      <c r="A41" s="325">
        <v>12</v>
      </c>
      <c r="B41" s="349" t="s">
        <v>960</v>
      </c>
      <c r="C41" s="327" t="e">
        <f>16.53*#REF!</f>
        <v>#REF!</v>
      </c>
      <c r="D41" s="328">
        <v>14.64</v>
      </c>
      <c r="E41" s="327"/>
      <c r="F41" s="327" t="e">
        <f>13.57*#REF!</f>
        <v>#REF!</v>
      </c>
      <c r="G41" s="327"/>
      <c r="H41" s="327">
        <v>50.03</v>
      </c>
      <c r="I41" s="327"/>
      <c r="J41" s="329">
        <f t="shared" si="4"/>
        <v>50.03</v>
      </c>
      <c r="K41" s="330">
        <f t="shared" si="5"/>
        <v>11.0066</v>
      </c>
      <c r="L41" s="331">
        <f>(M41/120)*100</f>
        <v>150</v>
      </c>
      <c r="M41" s="351">
        <v>180</v>
      </c>
    </row>
    <row r="42" spans="1:13" s="316" customFormat="1" ht="18.75">
      <c r="A42" s="325">
        <v>13</v>
      </c>
      <c r="B42" s="349" t="s">
        <v>961</v>
      </c>
      <c r="C42" s="327" t="e">
        <f>16.53*#REF!</f>
        <v>#REF!</v>
      </c>
      <c r="D42" s="327">
        <v>47.8</v>
      </c>
      <c r="E42" s="350">
        <f>7.07*4</f>
        <v>28.28</v>
      </c>
      <c r="F42" s="327" t="e">
        <f>13.57*#REF!</f>
        <v>#REF!</v>
      </c>
      <c r="G42" s="327"/>
      <c r="H42" s="327">
        <v>458.45</v>
      </c>
      <c r="I42" s="327"/>
      <c r="J42" s="329">
        <f t="shared" si="4"/>
        <v>458.45</v>
      </c>
      <c r="K42" s="330">
        <f t="shared" si="5"/>
        <v>100.859</v>
      </c>
      <c r="L42" s="331">
        <v>1029</v>
      </c>
      <c r="M42" s="351">
        <v>1235</v>
      </c>
    </row>
    <row r="43" spans="1:13" s="316" customFormat="1" ht="18.75">
      <c r="A43" s="325">
        <v>14</v>
      </c>
      <c r="B43" s="349" t="s">
        <v>962</v>
      </c>
      <c r="C43" s="327"/>
      <c r="D43" s="328">
        <v>6.21</v>
      </c>
      <c r="E43" s="327"/>
      <c r="F43" s="327" t="e">
        <f>13.57*#REF!</f>
        <v>#REF!</v>
      </c>
      <c r="G43" s="327"/>
      <c r="H43" s="327">
        <v>9.75</v>
      </c>
      <c r="I43" s="327"/>
      <c r="J43" s="329">
        <f t="shared" si="4"/>
        <v>9.75</v>
      </c>
      <c r="K43" s="330">
        <f t="shared" si="5"/>
        <v>2.145</v>
      </c>
      <c r="L43" s="331">
        <v>63</v>
      </c>
      <c r="M43" s="351">
        <v>75</v>
      </c>
    </row>
    <row r="44" spans="1:13" s="316" customFormat="1" ht="18.75">
      <c r="A44" s="325">
        <v>15</v>
      </c>
      <c r="B44" s="349" t="s">
        <v>927</v>
      </c>
      <c r="C44" s="327"/>
      <c r="D44" s="327">
        <v>1.84</v>
      </c>
      <c r="E44" s="327"/>
      <c r="F44" s="327" t="e">
        <f>13.57*#REF!</f>
        <v>#REF!</v>
      </c>
      <c r="G44" s="327"/>
      <c r="H44" s="327">
        <v>9.75</v>
      </c>
      <c r="I44" s="327"/>
      <c r="J44" s="329">
        <f t="shared" si="4"/>
        <v>9.75</v>
      </c>
      <c r="K44" s="330">
        <f t="shared" si="5"/>
        <v>2.145</v>
      </c>
      <c r="L44" s="331">
        <f>(M44/120)*100</f>
        <v>25</v>
      </c>
      <c r="M44" s="351">
        <v>30</v>
      </c>
    </row>
    <row r="45" spans="1:13" ht="23.25" customHeight="1">
      <c r="A45" s="352" t="s">
        <v>963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4"/>
    </row>
    <row r="46" spans="1:13" s="316" customFormat="1" ht="37.5">
      <c r="A46" s="325">
        <v>1</v>
      </c>
      <c r="B46" s="356" t="s">
        <v>964</v>
      </c>
      <c r="C46" s="327" t="e">
        <f>16.53*#REF!</f>
        <v>#REF!</v>
      </c>
      <c r="D46" s="328">
        <v>256.51</v>
      </c>
      <c r="E46" s="327">
        <v>7.07</v>
      </c>
      <c r="F46" s="327" t="e">
        <f>13.57*#REF!</f>
        <v>#REF!</v>
      </c>
      <c r="G46" s="327"/>
      <c r="H46" s="327">
        <v>606.18</v>
      </c>
      <c r="I46" s="327"/>
      <c r="J46" s="329">
        <f aca="true" t="shared" si="6" ref="J46:J67">SUM(H46:I46)</f>
        <v>606.18</v>
      </c>
      <c r="K46" s="330">
        <f aca="true" t="shared" si="7" ref="K46:K67">J46*22%</f>
        <v>133.3596</v>
      </c>
      <c r="L46" s="331">
        <v>1583</v>
      </c>
      <c r="M46" s="351">
        <v>1900</v>
      </c>
    </row>
    <row r="47" spans="1:13" s="316" customFormat="1" ht="21" customHeight="1">
      <c r="A47" s="325">
        <v>2</v>
      </c>
      <c r="B47" s="356" t="s">
        <v>965</v>
      </c>
      <c r="C47" s="327" t="e">
        <f>16.53*#REF!</f>
        <v>#REF!</v>
      </c>
      <c r="D47" s="328">
        <v>256.51</v>
      </c>
      <c r="E47" s="327">
        <v>7.07</v>
      </c>
      <c r="F47" s="327" t="e">
        <f>13.57*#REF!</f>
        <v>#REF!</v>
      </c>
      <c r="G47" s="327"/>
      <c r="H47" s="327">
        <v>600.25</v>
      </c>
      <c r="I47" s="327"/>
      <c r="J47" s="329">
        <f t="shared" si="6"/>
        <v>600.25</v>
      </c>
      <c r="K47" s="330">
        <f t="shared" si="7"/>
        <v>132.055</v>
      </c>
      <c r="L47" s="331">
        <f>(M47/120)*100</f>
        <v>1583.3333333333335</v>
      </c>
      <c r="M47" s="351">
        <v>1900</v>
      </c>
    </row>
    <row r="48" spans="1:13" s="316" customFormat="1" ht="18.75">
      <c r="A48" s="325">
        <v>3</v>
      </c>
      <c r="B48" s="349" t="s">
        <v>950</v>
      </c>
      <c r="C48" s="327" t="e">
        <f>16.53*#REF!</f>
        <v>#REF!</v>
      </c>
      <c r="D48" s="328">
        <v>256.51</v>
      </c>
      <c r="E48" s="327">
        <v>7.07</v>
      </c>
      <c r="F48" s="327" t="e">
        <f>13.57*#REF!</f>
        <v>#REF!</v>
      </c>
      <c r="G48" s="327"/>
      <c r="H48" s="327">
        <v>607.93</v>
      </c>
      <c r="I48" s="327"/>
      <c r="J48" s="329">
        <f t="shared" si="6"/>
        <v>607.93</v>
      </c>
      <c r="K48" s="330">
        <f t="shared" si="7"/>
        <v>133.7446</v>
      </c>
      <c r="L48" s="331">
        <f>(M48/120)*100</f>
        <v>1583.3333333333335</v>
      </c>
      <c r="M48" s="351">
        <v>1900</v>
      </c>
    </row>
    <row r="49" spans="1:13" s="316" customFormat="1" ht="18.75">
      <c r="A49" s="325">
        <v>4</v>
      </c>
      <c r="B49" s="349" t="s">
        <v>966</v>
      </c>
      <c r="C49" s="327" t="e">
        <f>16.53*#REF!</f>
        <v>#REF!</v>
      </c>
      <c r="D49" s="328">
        <v>256.51</v>
      </c>
      <c r="E49" s="327">
        <v>7.07</v>
      </c>
      <c r="F49" s="327" t="e">
        <f>13.57*#REF!</f>
        <v>#REF!</v>
      </c>
      <c r="G49" s="327"/>
      <c r="H49" s="327">
        <v>741.59</v>
      </c>
      <c r="I49" s="327"/>
      <c r="J49" s="329">
        <f t="shared" si="6"/>
        <v>741.59</v>
      </c>
      <c r="K49" s="330">
        <f t="shared" si="7"/>
        <v>163.1498</v>
      </c>
      <c r="L49" s="331">
        <f>(M49/120)*100</f>
        <v>1625</v>
      </c>
      <c r="M49" s="351">
        <v>1950</v>
      </c>
    </row>
    <row r="50" spans="1:13" s="316" customFormat="1" ht="18.75">
      <c r="A50" s="325">
        <v>5</v>
      </c>
      <c r="B50" s="349" t="s">
        <v>967</v>
      </c>
      <c r="C50" s="327" t="e">
        <f>16.53*#REF!</f>
        <v>#REF!</v>
      </c>
      <c r="D50" s="328">
        <v>256.51</v>
      </c>
      <c r="E50" s="327">
        <v>7.07</v>
      </c>
      <c r="F50" s="327" t="e">
        <f>13.57*#REF!</f>
        <v>#REF!</v>
      </c>
      <c r="G50" s="327"/>
      <c r="H50" s="327">
        <v>738.52</v>
      </c>
      <c r="I50" s="327"/>
      <c r="J50" s="329">
        <f t="shared" si="6"/>
        <v>738.52</v>
      </c>
      <c r="K50" s="330">
        <f t="shared" si="7"/>
        <v>162.4744</v>
      </c>
      <c r="L50" s="331">
        <f>(M50/120)*100</f>
        <v>1625</v>
      </c>
      <c r="M50" s="351">
        <v>1950</v>
      </c>
    </row>
    <row r="51" spans="1:13" s="316" customFormat="1" ht="18.75">
      <c r="A51" s="325">
        <v>6</v>
      </c>
      <c r="B51" s="349" t="s">
        <v>951</v>
      </c>
      <c r="C51" s="327" t="e">
        <f>16.53*#REF!</f>
        <v>#REF!</v>
      </c>
      <c r="D51" s="328">
        <v>14.64</v>
      </c>
      <c r="E51" s="327"/>
      <c r="F51" s="327" t="e">
        <f>13.57*#REF!</f>
        <v>#REF!</v>
      </c>
      <c r="G51" s="327"/>
      <c r="H51" s="327">
        <v>120.65</v>
      </c>
      <c r="I51" s="327"/>
      <c r="J51" s="329">
        <f t="shared" si="6"/>
        <v>120.65</v>
      </c>
      <c r="K51" s="330">
        <f t="shared" si="7"/>
        <v>26.543000000000003</v>
      </c>
      <c r="L51" s="331">
        <v>267</v>
      </c>
      <c r="M51" s="351">
        <v>320</v>
      </c>
    </row>
    <row r="52" spans="1:13" s="316" customFormat="1" ht="18.75">
      <c r="A52" s="325">
        <v>7</v>
      </c>
      <c r="B52" s="349" t="s">
        <v>953</v>
      </c>
      <c r="C52" s="327" t="e">
        <f>16.53*#REF!</f>
        <v>#REF!</v>
      </c>
      <c r="D52" s="328">
        <v>14.64</v>
      </c>
      <c r="E52" s="327"/>
      <c r="F52" s="327" t="e">
        <f>13.57*#REF!</f>
        <v>#REF!</v>
      </c>
      <c r="G52" s="327"/>
      <c r="H52" s="327">
        <v>162.46</v>
      </c>
      <c r="I52" s="327"/>
      <c r="J52" s="329">
        <f t="shared" si="6"/>
        <v>162.46</v>
      </c>
      <c r="K52" s="330">
        <f t="shared" si="7"/>
        <v>35.7412</v>
      </c>
      <c r="L52" s="331">
        <v>333</v>
      </c>
      <c r="M52" s="351">
        <v>400</v>
      </c>
    </row>
    <row r="53" spans="1:13" s="316" customFormat="1" ht="18.75">
      <c r="A53" s="325">
        <v>8</v>
      </c>
      <c r="B53" s="349" t="s">
        <v>952</v>
      </c>
      <c r="C53" s="327" t="e">
        <f>16.53*#REF!</f>
        <v>#REF!</v>
      </c>
      <c r="D53" s="328">
        <v>14.64</v>
      </c>
      <c r="E53" s="327"/>
      <c r="F53" s="327" t="e">
        <f>13.57*#REF!</f>
        <v>#REF!</v>
      </c>
      <c r="G53" s="327"/>
      <c r="H53" s="327">
        <v>141.64</v>
      </c>
      <c r="I53" s="327"/>
      <c r="J53" s="329">
        <f t="shared" si="6"/>
        <v>141.64</v>
      </c>
      <c r="K53" s="330">
        <f t="shared" si="7"/>
        <v>31.1608</v>
      </c>
      <c r="L53" s="331">
        <v>271</v>
      </c>
      <c r="M53" s="351">
        <v>325</v>
      </c>
    </row>
    <row r="54" spans="1:13" s="316" customFormat="1" ht="18.75">
      <c r="A54" s="325">
        <v>9</v>
      </c>
      <c r="B54" s="349" t="s">
        <v>968</v>
      </c>
      <c r="C54" s="327" t="e">
        <f>16.53*#REF!</f>
        <v>#REF!</v>
      </c>
      <c r="D54" s="328">
        <v>14.64</v>
      </c>
      <c r="E54" s="327"/>
      <c r="F54" s="327" t="e">
        <f>13.57*#REF!</f>
        <v>#REF!</v>
      </c>
      <c r="G54" s="327"/>
      <c r="H54" s="327">
        <v>207.08</v>
      </c>
      <c r="I54" s="327"/>
      <c r="J54" s="329">
        <f t="shared" si="6"/>
        <v>207.08</v>
      </c>
      <c r="K54" s="330">
        <f t="shared" si="7"/>
        <v>45.5576</v>
      </c>
      <c r="L54" s="331">
        <f>(M54/120)*100</f>
        <v>375</v>
      </c>
      <c r="M54" s="351">
        <v>450</v>
      </c>
    </row>
    <row r="55" spans="1:13" s="316" customFormat="1" ht="18.75">
      <c r="A55" s="325">
        <v>10</v>
      </c>
      <c r="B55" s="349" t="s">
        <v>969</v>
      </c>
      <c r="C55" s="327" t="e">
        <f>16.53*#REF!</f>
        <v>#REF!</v>
      </c>
      <c r="D55" s="328">
        <v>14.64</v>
      </c>
      <c r="E55" s="327"/>
      <c r="F55" s="327" t="e">
        <f>13.57*#REF!</f>
        <v>#REF!</v>
      </c>
      <c r="G55" s="327"/>
      <c r="H55" s="327">
        <v>200.1</v>
      </c>
      <c r="I55" s="327"/>
      <c r="J55" s="329">
        <f t="shared" si="6"/>
        <v>200.1</v>
      </c>
      <c r="K55" s="330">
        <f t="shared" si="7"/>
        <v>44.022</v>
      </c>
      <c r="L55" s="331">
        <f>(M55/120)*100</f>
        <v>350</v>
      </c>
      <c r="M55" s="351">
        <v>420</v>
      </c>
    </row>
    <row r="56" spans="1:13" s="316" customFormat="1" ht="18.75">
      <c r="A56" s="325">
        <v>11</v>
      </c>
      <c r="B56" s="349" t="s">
        <v>954</v>
      </c>
      <c r="C56" s="327" t="e">
        <f>16.53*#REF!</f>
        <v>#REF!</v>
      </c>
      <c r="D56" s="328">
        <v>14.64</v>
      </c>
      <c r="E56" s="327"/>
      <c r="F56" s="327" t="e">
        <f>13.57*#REF!</f>
        <v>#REF!</v>
      </c>
      <c r="G56" s="327"/>
      <c r="H56" s="327">
        <v>50.77</v>
      </c>
      <c r="I56" s="327"/>
      <c r="J56" s="329">
        <f t="shared" si="6"/>
        <v>50.77</v>
      </c>
      <c r="K56" s="330">
        <f t="shared" si="7"/>
        <v>11.169400000000001</v>
      </c>
      <c r="L56" s="331">
        <v>117</v>
      </c>
      <c r="M56" s="351">
        <v>140</v>
      </c>
    </row>
    <row r="57" spans="1:13" s="316" customFormat="1" ht="18.75">
      <c r="A57" s="325">
        <v>12</v>
      </c>
      <c r="B57" s="349" t="s">
        <v>970</v>
      </c>
      <c r="C57" s="327" t="e">
        <f>16.53*#REF!</f>
        <v>#REF!</v>
      </c>
      <c r="D57" s="328">
        <v>14.64</v>
      </c>
      <c r="E57" s="327"/>
      <c r="F57" s="327" t="e">
        <f>13.57*#REF!</f>
        <v>#REF!</v>
      </c>
      <c r="G57" s="327"/>
      <c r="H57" s="327">
        <v>41.37</v>
      </c>
      <c r="I57" s="327"/>
      <c r="J57" s="329">
        <f t="shared" si="6"/>
        <v>41.37</v>
      </c>
      <c r="K57" s="330">
        <f t="shared" si="7"/>
        <v>9.1014</v>
      </c>
      <c r="L57" s="331">
        <v>113</v>
      </c>
      <c r="M57" s="351">
        <v>135</v>
      </c>
    </row>
    <row r="58" spans="1:13" s="316" customFormat="1" ht="18.75">
      <c r="A58" s="325">
        <v>13</v>
      </c>
      <c r="B58" s="349" t="s">
        <v>971</v>
      </c>
      <c r="C58" s="327" t="e">
        <f>16.53*#REF!</f>
        <v>#REF!</v>
      </c>
      <c r="D58" s="328">
        <v>14.64</v>
      </c>
      <c r="E58" s="327"/>
      <c r="F58" s="327" t="e">
        <f>13.57*#REF!</f>
        <v>#REF!</v>
      </c>
      <c r="G58" s="327"/>
      <c r="H58" s="327">
        <v>50.81</v>
      </c>
      <c r="I58" s="327"/>
      <c r="J58" s="329">
        <f t="shared" si="6"/>
        <v>50.81</v>
      </c>
      <c r="K58" s="330">
        <f t="shared" si="7"/>
        <v>11.1782</v>
      </c>
      <c r="L58" s="331">
        <v>117</v>
      </c>
      <c r="M58" s="351">
        <v>140</v>
      </c>
    </row>
    <row r="59" spans="1:13" s="316" customFormat="1" ht="18.75">
      <c r="A59" s="325">
        <v>14</v>
      </c>
      <c r="B59" s="349" t="s">
        <v>956</v>
      </c>
      <c r="C59" s="327" t="e">
        <f>16.53*#REF!</f>
        <v>#REF!</v>
      </c>
      <c r="D59" s="328">
        <v>14.64</v>
      </c>
      <c r="E59" s="327"/>
      <c r="F59" s="327" t="e">
        <f>13.57*#REF!</f>
        <v>#REF!</v>
      </c>
      <c r="G59" s="327"/>
      <c r="H59" s="327">
        <v>55.56</v>
      </c>
      <c r="I59" s="327"/>
      <c r="J59" s="329">
        <f t="shared" si="6"/>
        <v>55.56</v>
      </c>
      <c r="K59" s="330">
        <f t="shared" si="7"/>
        <v>12.2232</v>
      </c>
      <c r="L59" s="331">
        <v>117</v>
      </c>
      <c r="M59" s="351">
        <v>140</v>
      </c>
    </row>
    <row r="60" spans="1:13" s="316" customFormat="1" ht="18.75">
      <c r="A60" s="325">
        <v>15</v>
      </c>
      <c r="B60" s="349" t="s">
        <v>972</v>
      </c>
      <c r="C60" s="327" t="e">
        <f>16.53*#REF!</f>
        <v>#REF!</v>
      </c>
      <c r="D60" s="328">
        <v>48.02</v>
      </c>
      <c r="E60" s="327">
        <v>7.07</v>
      </c>
      <c r="F60" s="327" t="e">
        <f>13.57*#REF!</f>
        <v>#REF!</v>
      </c>
      <c r="G60" s="327"/>
      <c r="H60" s="327">
        <v>103.52</v>
      </c>
      <c r="I60" s="327"/>
      <c r="J60" s="329">
        <f t="shared" si="6"/>
        <v>103.52</v>
      </c>
      <c r="K60" s="330">
        <f t="shared" si="7"/>
        <v>22.7744</v>
      </c>
      <c r="L60" s="331">
        <f>(M60/120)*100</f>
        <v>250</v>
      </c>
      <c r="M60" s="351">
        <v>300</v>
      </c>
    </row>
    <row r="61" spans="1:13" s="316" customFormat="1" ht="37.5">
      <c r="A61" s="325">
        <v>16</v>
      </c>
      <c r="B61" s="356" t="s">
        <v>958</v>
      </c>
      <c r="C61" s="327" t="e">
        <f>16.53*#REF!</f>
        <v>#REF!</v>
      </c>
      <c r="D61" s="328">
        <v>69.14</v>
      </c>
      <c r="E61" s="327">
        <v>7.07</v>
      </c>
      <c r="F61" s="327" t="e">
        <f>13.57*#REF!</f>
        <v>#REF!</v>
      </c>
      <c r="G61" s="327"/>
      <c r="H61" s="327">
        <v>206.03</v>
      </c>
      <c r="I61" s="327"/>
      <c r="J61" s="329">
        <f t="shared" si="6"/>
        <v>206.03</v>
      </c>
      <c r="K61" s="330">
        <f t="shared" si="7"/>
        <v>45.3266</v>
      </c>
      <c r="L61" s="331">
        <f>(M61/120)*100</f>
        <v>450</v>
      </c>
      <c r="M61" s="351">
        <v>540</v>
      </c>
    </row>
    <row r="62" spans="1:13" s="316" customFormat="1" ht="18.75">
      <c r="A62" s="325">
        <v>17</v>
      </c>
      <c r="B62" s="349" t="s">
        <v>959</v>
      </c>
      <c r="C62" s="327" t="e">
        <f>16.53*#REF!</f>
        <v>#REF!</v>
      </c>
      <c r="D62" s="328">
        <v>14.64</v>
      </c>
      <c r="E62" s="327"/>
      <c r="F62" s="327" t="e">
        <f>13.57*#REF!</f>
        <v>#REF!</v>
      </c>
      <c r="G62" s="327"/>
      <c r="H62" s="327">
        <v>39.18</v>
      </c>
      <c r="I62" s="327"/>
      <c r="J62" s="329">
        <f t="shared" si="6"/>
        <v>39.18</v>
      </c>
      <c r="K62" s="330">
        <f t="shared" si="7"/>
        <v>8.6196</v>
      </c>
      <c r="L62" s="331">
        <v>83</v>
      </c>
      <c r="M62" s="351">
        <v>100</v>
      </c>
    </row>
    <row r="63" spans="1:13" s="316" customFormat="1" ht="18.75">
      <c r="A63" s="325">
        <v>18</v>
      </c>
      <c r="B63" s="349" t="s">
        <v>960</v>
      </c>
      <c r="C63" s="327" t="e">
        <f>16.53*#REF!</f>
        <v>#REF!</v>
      </c>
      <c r="D63" s="328">
        <v>14.64</v>
      </c>
      <c r="E63" s="327"/>
      <c r="F63" s="327" t="e">
        <f>13.57*#REF!</f>
        <v>#REF!</v>
      </c>
      <c r="G63" s="327"/>
      <c r="H63" s="327">
        <v>80.81</v>
      </c>
      <c r="I63" s="327"/>
      <c r="J63" s="329">
        <f t="shared" si="6"/>
        <v>80.81</v>
      </c>
      <c r="K63" s="330">
        <f t="shared" si="7"/>
        <v>17.778200000000002</v>
      </c>
      <c r="L63" s="331">
        <v>154</v>
      </c>
      <c r="M63" s="351">
        <v>185</v>
      </c>
    </row>
    <row r="64" spans="1:13" s="316" customFormat="1" ht="18.75">
      <c r="A64" s="325">
        <v>19</v>
      </c>
      <c r="B64" s="349" t="s">
        <v>961</v>
      </c>
      <c r="C64" s="327" t="e">
        <f>16.53*#REF!</f>
        <v>#REF!</v>
      </c>
      <c r="D64" s="327">
        <v>47.8</v>
      </c>
      <c r="E64" s="327">
        <f>7.07*4</f>
        <v>28.28</v>
      </c>
      <c r="F64" s="327" t="e">
        <f>13.57*#REF!</f>
        <v>#REF!</v>
      </c>
      <c r="G64" s="327"/>
      <c r="H64" s="327">
        <v>458.45</v>
      </c>
      <c r="I64" s="327"/>
      <c r="J64" s="329">
        <f t="shared" si="6"/>
        <v>458.45</v>
      </c>
      <c r="K64" s="330">
        <f t="shared" si="7"/>
        <v>100.859</v>
      </c>
      <c r="L64" s="331">
        <v>1086</v>
      </c>
      <c r="M64" s="351">
        <v>1300</v>
      </c>
    </row>
    <row r="65" spans="1:13" s="316" customFormat="1" ht="18.75">
      <c r="A65" s="325">
        <v>20</v>
      </c>
      <c r="B65" s="349" t="s">
        <v>973</v>
      </c>
      <c r="C65" s="327"/>
      <c r="D65" s="327">
        <v>6.21</v>
      </c>
      <c r="E65" s="327"/>
      <c r="F65" s="327" t="e">
        <f>13.57*#REF!</f>
        <v>#REF!</v>
      </c>
      <c r="G65" s="327"/>
      <c r="H65" s="327">
        <v>14.87</v>
      </c>
      <c r="I65" s="327"/>
      <c r="J65" s="329">
        <f t="shared" si="6"/>
        <v>14.87</v>
      </c>
      <c r="K65" s="330">
        <f t="shared" si="7"/>
        <v>3.2714</v>
      </c>
      <c r="L65" s="331">
        <v>63</v>
      </c>
      <c r="M65" s="351">
        <v>75</v>
      </c>
    </row>
    <row r="66" spans="1:13" s="316" customFormat="1" ht="18.75">
      <c r="A66" s="325">
        <v>21</v>
      </c>
      <c r="B66" s="349" t="s">
        <v>927</v>
      </c>
      <c r="C66" s="327"/>
      <c r="D66" s="327">
        <v>1.84</v>
      </c>
      <c r="E66" s="327"/>
      <c r="F66" s="327" t="e">
        <f>13.57*#REF!</f>
        <v>#REF!</v>
      </c>
      <c r="G66" s="327"/>
      <c r="H66" s="327">
        <v>9.75</v>
      </c>
      <c r="I66" s="327"/>
      <c r="J66" s="329">
        <f t="shared" si="6"/>
        <v>9.75</v>
      </c>
      <c r="K66" s="330">
        <f t="shared" si="7"/>
        <v>2.145</v>
      </c>
      <c r="L66" s="331">
        <f>(M66/120)*100</f>
        <v>25</v>
      </c>
      <c r="M66" s="351">
        <v>30</v>
      </c>
    </row>
    <row r="67" spans="1:13" s="316" customFormat="1" ht="18.75">
      <c r="A67" s="325">
        <v>22</v>
      </c>
      <c r="B67" s="349" t="s">
        <v>974</v>
      </c>
      <c r="C67" s="327" t="e">
        <f>16.53*#REF!</f>
        <v>#REF!</v>
      </c>
      <c r="D67" s="328">
        <v>111.43</v>
      </c>
      <c r="E67" s="327"/>
      <c r="F67" s="327" t="e">
        <f>13.57*#REF!</f>
        <v>#REF!</v>
      </c>
      <c r="G67" s="327"/>
      <c r="H67" s="327">
        <v>161.89</v>
      </c>
      <c r="I67" s="327"/>
      <c r="J67" s="329">
        <f t="shared" si="6"/>
        <v>161.89</v>
      </c>
      <c r="K67" s="330">
        <f t="shared" si="7"/>
        <v>35.6158</v>
      </c>
      <c r="L67" s="331">
        <v>458</v>
      </c>
      <c r="M67" s="351">
        <v>550</v>
      </c>
    </row>
    <row r="68" spans="1:13" ht="29.25" customHeight="1">
      <c r="A68" s="357" t="s">
        <v>975</v>
      </c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9"/>
    </row>
    <row r="69" spans="1:13" s="316" customFormat="1" ht="18.75">
      <c r="A69" s="325">
        <v>1</v>
      </c>
      <c r="B69" s="349" t="s">
        <v>976</v>
      </c>
      <c r="C69" s="327" t="e">
        <f>28.64*#REF!</f>
        <v>#REF!</v>
      </c>
      <c r="D69" s="328">
        <v>11.09</v>
      </c>
      <c r="E69" s="327">
        <v>14.14</v>
      </c>
      <c r="F69" s="327" t="e">
        <f>13.57*#REF!</f>
        <v>#REF!</v>
      </c>
      <c r="G69" s="327"/>
      <c r="H69" s="327">
        <v>114.36</v>
      </c>
      <c r="I69" s="327"/>
      <c r="J69" s="329">
        <f aca="true" t="shared" si="8" ref="J69:J79">SUM(H69:I69)</f>
        <v>114.36</v>
      </c>
      <c r="K69" s="330">
        <f aca="true" t="shared" si="9" ref="K69:K79">J69*22%</f>
        <v>25.1592</v>
      </c>
      <c r="L69" s="331">
        <v>254</v>
      </c>
      <c r="M69" s="351">
        <v>305</v>
      </c>
    </row>
    <row r="70" spans="1:13" s="316" customFormat="1" ht="18.75">
      <c r="A70" s="325">
        <v>2</v>
      </c>
      <c r="B70" s="349" t="s">
        <v>977</v>
      </c>
      <c r="C70" s="327" t="e">
        <f>28.64*#REF!</f>
        <v>#REF!</v>
      </c>
      <c r="D70" s="328">
        <v>38.26</v>
      </c>
      <c r="E70" s="327">
        <v>7.07</v>
      </c>
      <c r="F70" s="327" t="e">
        <f>13.57*#REF!</f>
        <v>#REF!</v>
      </c>
      <c r="G70" s="327"/>
      <c r="H70" s="327">
        <v>189.27</v>
      </c>
      <c r="I70" s="327"/>
      <c r="J70" s="329">
        <f t="shared" si="8"/>
        <v>189.27</v>
      </c>
      <c r="K70" s="330">
        <f t="shared" si="9"/>
        <v>41.6394</v>
      </c>
      <c r="L70" s="331">
        <v>454</v>
      </c>
      <c r="M70" s="351">
        <v>545</v>
      </c>
    </row>
    <row r="71" spans="1:13" s="316" customFormat="1" ht="18.75">
      <c r="A71" s="325">
        <v>3</v>
      </c>
      <c r="B71" s="349" t="s">
        <v>978</v>
      </c>
      <c r="C71" s="327" t="e">
        <f>28.64*#REF!</f>
        <v>#REF!</v>
      </c>
      <c r="D71" s="328">
        <v>11.09</v>
      </c>
      <c r="E71" s="327">
        <v>7.07</v>
      </c>
      <c r="F71" s="327" t="e">
        <f>13.57*#REF!</f>
        <v>#REF!</v>
      </c>
      <c r="G71" s="327"/>
      <c r="H71" s="327">
        <v>141.74</v>
      </c>
      <c r="I71" s="327"/>
      <c r="J71" s="329">
        <f t="shared" si="8"/>
        <v>141.74</v>
      </c>
      <c r="K71" s="330">
        <f t="shared" si="9"/>
        <v>31.182800000000004</v>
      </c>
      <c r="L71" s="331">
        <v>342</v>
      </c>
      <c r="M71" s="351">
        <v>410</v>
      </c>
    </row>
    <row r="72" spans="1:13" s="316" customFormat="1" ht="18.75">
      <c r="A72" s="325">
        <v>4</v>
      </c>
      <c r="B72" s="349" t="s">
        <v>979</v>
      </c>
      <c r="C72" s="327" t="e">
        <f>28.64*#REF!</f>
        <v>#REF!</v>
      </c>
      <c r="D72" s="328">
        <v>27.17</v>
      </c>
      <c r="E72" s="327">
        <v>7.07</v>
      </c>
      <c r="F72" s="327" t="e">
        <f>13.57*#REF!</f>
        <v>#REF!</v>
      </c>
      <c r="G72" s="327"/>
      <c r="H72" s="327">
        <v>137.91</v>
      </c>
      <c r="I72" s="327"/>
      <c r="J72" s="329">
        <f t="shared" si="8"/>
        <v>137.91</v>
      </c>
      <c r="K72" s="330">
        <f t="shared" si="9"/>
        <v>30.3402</v>
      </c>
      <c r="L72" s="331">
        <v>367</v>
      </c>
      <c r="M72" s="351">
        <v>440</v>
      </c>
    </row>
    <row r="73" spans="1:13" s="316" customFormat="1" ht="18.75">
      <c r="A73" s="325">
        <v>5</v>
      </c>
      <c r="B73" s="349" t="s">
        <v>980</v>
      </c>
      <c r="C73" s="327" t="e">
        <f>28.64*#REF!</f>
        <v>#REF!</v>
      </c>
      <c r="D73" s="327">
        <v>30</v>
      </c>
      <c r="E73" s="327">
        <v>7.07</v>
      </c>
      <c r="F73" s="327" t="e">
        <f>13.57*#REF!</f>
        <v>#REF!</v>
      </c>
      <c r="G73" s="327"/>
      <c r="H73" s="327">
        <v>105.88</v>
      </c>
      <c r="I73" s="327"/>
      <c r="J73" s="329">
        <f t="shared" si="8"/>
        <v>105.88</v>
      </c>
      <c r="K73" s="330">
        <f t="shared" si="9"/>
        <v>23.293599999999998</v>
      </c>
      <c r="L73" s="331">
        <f>(M73/120)*100</f>
        <v>250</v>
      </c>
      <c r="M73" s="351">
        <v>300</v>
      </c>
    </row>
    <row r="74" spans="1:13" s="316" customFormat="1" ht="18.75">
      <c r="A74" s="325">
        <v>6</v>
      </c>
      <c r="B74" s="349" t="s">
        <v>981</v>
      </c>
      <c r="C74" s="327" t="e">
        <f>28.64*#REF!</f>
        <v>#REF!</v>
      </c>
      <c r="D74" s="328">
        <v>67.89</v>
      </c>
      <c r="E74" s="327">
        <v>7.07</v>
      </c>
      <c r="F74" s="327" t="e">
        <f>13.57*#REF!</f>
        <v>#REF!</v>
      </c>
      <c r="G74" s="327"/>
      <c r="H74" s="327">
        <v>177.23</v>
      </c>
      <c r="I74" s="327"/>
      <c r="J74" s="329">
        <f t="shared" si="8"/>
        <v>177.23</v>
      </c>
      <c r="K74" s="330">
        <f t="shared" si="9"/>
        <v>38.9906</v>
      </c>
      <c r="L74" s="331">
        <v>458</v>
      </c>
      <c r="M74" s="351">
        <v>550</v>
      </c>
    </row>
    <row r="75" spans="1:13" s="316" customFormat="1" ht="18.75">
      <c r="A75" s="325">
        <v>7</v>
      </c>
      <c r="B75" s="349" t="s">
        <v>982</v>
      </c>
      <c r="C75" s="327" t="e">
        <f>28.64*#REF!</f>
        <v>#REF!</v>
      </c>
      <c r="D75" s="328">
        <v>37.53</v>
      </c>
      <c r="E75" s="327">
        <v>7.07</v>
      </c>
      <c r="F75" s="327" t="e">
        <f>13.57*#REF!</f>
        <v>#REF!</v>
      </c>
      <c r="G75" s="327"/>
      <c r="H75" s="327">
        <v>127.42</v>
      </c>
      <c r="I75" s="327"/>
      <c r="J75" s="329">
        <f t="shared" si="8"/>
        <v>127.42</v>
      </c>
      <c r="K75" s="330">
        <f t="shared" si="9"/>
        <v>28.0324</v>
      </c>
      <c r="L75" s="331">
        <v>292</v>
      </c>
      <c r="M75" s="351">
        <v>350</v>
      </c>
    </row>
    <row r="76" spans="1:13" s="316" customFormat="1" ht="18.75">
      <c r="A76" s="325">
        <v>8</v>
      </c>
      <c r="B76" s="349" t="s">
        <v>983</v>
      </c>
      <c r="C76" s="327" t="e">
        <f>28.64*#REF!</f>
        <v>#REF!</v>
      </c>
      <c r="D76" s="328">
        <v>58.71</v>
      </c>
      <c r="E76" s="327">
        <v>7.07</v>
      </c>
      <c r="F76" s="327" t="e">
        <f>13.57*#REF!</f>
        <v>#REF!</v>
      </c>
      <c r="G76" s="327"/>
      <c r="H76" s="327">
        <v>228.74</v>
      </c>
      <c r="I76" s="327"/>
      <c r="J76" s="329">
        <f t="shared" si="8"/>
        <v>228.74</v>
      </c>
      <c r="K76" s="330">
        <f t="shared" si="9"/>
        <v>50.3228</v>
      </c>
      <c r="L76" s="331">
        <v>550</v>
      </c>
      <c r="M76" s="351">
        <v>660</v>
      </c>
    </row>
    <row r="77" spans="1:13" s="316" customFormat="1" ht="18.75">
      <c r="A77" s="325">
        <v>9</v>
      </c>
      <c r="B77" s="349" t="s">
        <v>984</v>
      </c>
      <c r="C77" s="327" t="e">
        <f>28.64*#REF!</f>
        <v>#REF!</v>
      </c>
      <c r="D77" s="328">
        <v>93.94</v>
      </c>
      <c r="E77" s="327">
        <v>7.07</v>
      </c>
      <c r="F77" s="327" t="e">
        <f>13.57*#REF!</f>
        <v>#REF!</v>
      </c>
      <c r="G77" s="327"/>
      <c r="H77" s="327">
        <v>303.42</v>
      </c>
      <c r="I77" s="327"/>
      <c r="J77" s="329">
        <f t="shared" si="8"/>
        <v>303.42</v>
      </c>
      <c r="K77" s="330">
        <f t="shared" si="9"/>
        <v>66.75240000000001</v>
      </c>
      <c r="L77" s="331">
        <v>792</v>
      </c>
      <c r="M77" s="351">
        <v>950</v>
      </c>
    </row>
    <row r="78" spans="1:13" s="316" customFormat="1" ht="18.75">
      <c r="A78" s="325">
        <v>10</v>
      </c>
      <c r="B78" s="349" t="s">
        <v>985</v>
      </c>
      <c r="C78" s="327" t="e">
        <f>28.64*#REF!</f>
        <v>#REF!</v>
      </c>
      <c r="D78" s="328">
        <v>4.96</v>
      </c>
      <c r="E78" s="327"/>
      <c r="F78" s="327" t="e">
        <f>13.57*#REF!</f>
        <v>#REF!</v>
      </c>
      <c r="G78" s="327"/>
      <c r="H78" s="327">
        <v>33.5</v>
      </c>
      <c r="I78" s="327"/>
      <c r="J78" s="329">
        <f t="shared" si="8"/>
        <v>33.5</v>
      </c>
      <c r="K78" s="330">
        <f t="shared" si="9"/>
        <v>7.37</v>
      </c>
      <c r="L78" s="331">
        <f>(M78/120)*100</f>
        <v>75</v>
      </c>
      <c r="M78" s="351">
        <v>90</v>
      </c>
    </row>
    <row r="79" spans="1:13" s="316" customFormat="1" ht="18.75">
      <c r="A79" s="325">
        <v>11</v>
      </c>
      <c r="B79" s="349" t="s">
        <v>986</v>
      </c>
      <c r="C79" s="327" t="e">
        <f>28.64*#REF!</f>
        <v>#REF!</v>
      </c>
      <c r="D79" s="328">
        <v>8.91</v>
      </c>
      <c r="E79" s="327"/>
      <c r="F79" s="327" t="e">
        <f>13.57*#REF!</f>
        <v>#REF!</v>
      </c>
      <c r="G79" s="327"/>
      <c r="H79" s="327">
        <v>29.91</v>
      </c>
      <c r="I79" s="327"/>
      <c r="J79" s="329">
        <f t="shared" si="8"/>
        <v>29.91</v>
      </c>
      <c r="K79" s="330">
        <f t="shared" si="9"/>
        <v>6.5802000000000005</v>
      </c>
      <c r="L79" s="331">
        <f>(M79/120)*100</f>
        <v>75</v>
      </c>
      <c r="M79" s="351">
        <v>90</v>
      </c>
    </row>
    <row r="80" spans="1:13" ht="27" customHeight="1">
      <c r="A80" s="360" t="s">
        <v>987</v>
      </c>
      <c r="B80" s="361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2"/>
    </row>
    <row r="81" spans="1:13" s="316" customFormat="1" ht="37.5">
      <c r="A81" s="328">
        <v>1</v>
      </c>
      <c r="B81" s="363" t="s">
        <v>988</v>
      </c>
      <c r="C81" s="327" t="e">
        <f>28.9*#REF!</f>
        <v>#REF!</v>
      </c>
      <c r="D81" s="328">
        <v>283.48</v>
      </c>
      <c r="E81" s="327">
        <v>14.14</v>
      </c>
      <c r="F81" s="327" t="e">
        <f>13.57*#REF!</f>
        <v>#REF!</v>
      </c>
      <c r="G81" s="327"/>
      <c r="H81" s="327">
        <v>581.82</v>
      </c>
      <c r="I81" s="327"/>
      <c r="J81" s="329">
        <f>SUM(H81:I81)</f>
        <v>581.82</v>
      </c>
      <c r="K81" s="330">
        <f>J81*22%</f>
        <v>128.0004</v>
      </c>
      <c r="L81" s="331">
        <v>1396</v>
      </c>
      <c r="M81" s="351">
        <v>1675</v>
      </c>
    </row>
    <row r="82" spans="1:13" s="316" customFormat="1" ht="38.25" customHeight="1">
      <c r="A82" s="328">
        <v>2</v>
      </c>
      <c r="B82" s="363" t="s">
        <v>989</v>
      </c>
      <c r="C82" s="327" t="e">
        <f>22.12*#REF!</f>
        <v>#REF!</v>
      </c>
      <c r="D82" s="328">
        <v>124.54</v>
      </c>
      <c r="E82" s="327">
        <v>7.07</v>
      </c>
      <c r="F82" s="327" t="e">
        <f>13.57*#REF!</f>
        <v>#REF!</v>
      </c>
      <c r="G82" s="327"/>
      <c r="H82" s="327">
        <v>375.9</v>
      </c>
      <c r="I82" s="327"/>
      <c r="J82" s="329">
        <f>SUM(H82:I82)</f>
        <v>375.9</v>
      </c>
      <c r="K82" s="330">
        <f>J82*22%</f>
        <v>82.698</v>
      </c>
      <c r="L82" s="331">
        <v>1000</v>
      </c>
      <c r="M82" s="351">
        <v>1200</v>
      </c>
    </row>
    <row r="83" spans="1:13" s="316" customFormat="1" ht="18.75">
      <c r="A83" s="328">
        <v>3</v>
      </c>
      <c r="B83" s="364" t="s">
        <v>990</v>
      </c>
      <c r="C83" s="327" t="e">
        <f>28.9*#REF!</f>
        <v>#REF!</v>
      </c>
      <c r="D83" s="328">
        <v>164.91</v>
      </c>
      <c r="E83" s="327">
        <v>7.07</v>
      </c>
      <c r="F83" s="327" t="e">
        <f>13.57*#REF!</f>
        <v>#REF!</v>
      </c>
      <c r="G83" s="327"/>
      <c r="H83" s="327">
        <v>401.13</v>
      </c>
      <c r="I83" s="327"/>
      <c r="J83" s="329">
        <f>SUM(H83:I83)</f>
        <v>401.13</v>
      </c>
      <c r="K83" s="330">
        <f>J83*22%</f>
        <v>88.2486</v>
      </c>
      <c r="L83" s="331">
        <v>1167</v>
      </c>
      <c r="M83" s="351">
        <v>1400</v>
      </c>
    </row>
    <row r="84" spans="1:13" s="316" customFormat="1" ht="18.75">
      <c r="A84" s="328">
        <v>4</v>
      </c>
      <c r="B84" s="364" t="s">
        <v>991</v>
      </c>
      <c r="C84" s="327" t="e">
        <f>22.12*#REF!</f>
        <v>#REF!</v>
      </c>
      <c r="D84" s="327">
        <v>104.38</v>
      </c>
      <c r="E84" s="327">
        <v>7.07</v>
      </c>
      <c r="F84" s="327" t="e">
        <f>13.57*#REF!</f>
        <v>#REF!</v>
      </c>
      <c r="G84" s="327"/>
      <c r="H84" s="327">
        <v>312.36</v>
      </c>
      <c r="I84" s="327"/>
      <c r="J84" s="329">
        <f>SUM(H84:I84)</f>
        <v>312.36</v>
      </c>
      <c r="K84" s="330">
        <f>J84*22%</f>
        <v>68.7192</v>
      </c>
      <c r="L84" s="331">
        <v>808</v>
      </c>
      <c r="M84" s="351">
        <v>970</v>
      </c>
    </row>
    <row r="85" spans="1:13" ht="28.5" customHeight="1">
      <c r="A85" s="357" t="s">
        <v>992</v>
      </c>
      <c r="B85" s="358"/>
      <c r="C85" s="358"/>
      <c r="D85" s="358"/>
      <c r="E85" s="358"/>
      <c r="F85" s="358"/>
      <c r="G85" s="358"/>
      <c r="H85" s="358"/>
      <c r="I85" s="358"/>
      <c r="J85" s="358"/>
      <c r="K85" s="358"/>
      <c r="L85" s="358"/>
      <c r="M85" s="359"/>
    </row>
    <row r="86" spans="1:13" s="316" customFormat="1" ht="36" customHeight="1">
      <c r="A86" s="325">
        <v>1</v>
      </c>
      <c r="B86" s="356" t="s">
        <v>993</v>
      </c>
      <c r="C86" s="327"/>
      <c r="D86" s="328"/>
      <c r="E86" s="327"/>
      <c r="F86" s="327"/>
      <c r="G86" s="327"/>
      <c r="H86" s="327">
        <v>32.77</v>
      </c>
      <c r="I86" s="327"/>
      <c r="J86" s="329">
        <f aca="true" t="shared" si="10" ref="J86:J97">SUM(H86:I86)</f>
        <v>32.77</v>
      </c>
      <c r="K86" s="330">
        <f aca="true" t="shared" si="11" ref="K86:K97">J86*22%</f>
        <v>7.2094000000000005</v>
      </c>
      <c r="L86" s="331">
        <v>63</v>
      </c>
      <c r="M86" s="351">
        <v>75</v>
      </c>
    </row>
    <row r="87" spans="1:13" s="316" customFormat="1" ht="37.5">
      <c r="A87" s="325">
        <v>2</v>
      </c>
      <c r="B87" s="356" t="s">
        <v>994</v>
      </c>
      <c r="C87" s="327"/>
      <c r="D87" s="327"/>
      <c r="E87" s="327"/>
      <c r="F87" s="327"/>
      <c r="G87" s="327"/>
      <c r="H87" s="327">
        <v>54.61</v>
      </c>
      <c r="I87" s="327"/>
      <c r="J87" s="329">
        <f t="shared" si="10"/>
        <v>54.61</v>
      </c>
      <c r="K87" s="330">
        <f t="shared" si="11"/>
        <v>12.0142</v>
      </c>
      <c r="L87" s="331">
        <v>104</v>
      </c>
      <c r="M87" s="351">
        <v>125</v>
      </c>
    </row>
    <row r="88" spans="1:13" s="316" customFormat="1" ht="18.75">
      <c r="A88" s="325">
        <v>3</v>
      </c>
      <c r="B88" s="349" t="s">
        <v>995</v>
      </c>
      <c r="C88" s="327" t="e">
        <f>9.02*#REF!</f>
        <v>#REF!</v>
      </c>
      <c r="D88" s="328"/>
      <c r="E88" s="327">
        <v>7.07</v>
      </c>
      <c r="F88" s="327" t="e">
        <f>13.57*#REF!</f>
        <v>#REF!</v>
      </c>
      <c r="G88" s="327"/>
      <c r="H88" s="327">
        <v>152.9</v>
      </c>
      <c r="I88" s="327"/>
      <c r="J88" s="329">
        <f t="shared" si="10"/>
        <v>152.9</v>
      </c>
      <c r="K88" s="330">
        <f t="shared" si="11"/>
        <v>33.638</v>
      </c>
      <c r="L88" s="331">
        <v>292</v>
      </c>
      <c r="M88" s="351">
        <v>350</v>
      </c>
    </row>
    <row r="89" spans="1:13" s="316" customFormat="1" ht="18.75">
      <c r="A89" s="325">
        <v>4</v>
      </c>
      <c r="B89" s="349" t="s">
        <v>996</v>
      </c>
      <c r="C89" s="327" t="e">
        <f>9.02*#REF!</f>
        <v>#REF!</v>
      </c>
      <c r="D89" s="328">
        <v>22.98</v>
      </c>
      <c r="E89" s="327">
        <v>14.14</v>
      </c>
      <c r="F89" s="327" t="e">
        <f>13.57*#REF!</f>
        <v>#REF!</v>
      </c>
      <c r="G89" s="327"/>
      <c r="H89" s="327">
        <v>244</v>
      </c>
      <c r="I89" s="327"/>
      <c r="J89" s="329">
        <f t="shared" si="10"/>
        <v>244</v>
      </c>
      <c r="K89" s="330">
        <f t="shared" si="11"/>
        <v>53.68</v>
      </c>
      <c r="L89" s="331">
        <v>642</v>
      </c>
      <c r="M89" s="351">
        <v>770</v>
      </c>
    </row>
    <row r="90" spans="1:13" s="316" customFormat="1" ht="18.75">
      <c r="A90" s="325">
        <v>5</v>
      </c>
      <c r="B90" s="349" t="s">
        <v>997</v>
      </c>
      <c r="C90" s="327" t="e">
        <f>9.02*#REF!</f>
        <v>#REF!</v>
      </c>
      <c r="D90" s="328"/>
      <c r="E90" s="327">
        <v>7.07</v>
      </c>
      <c r="F90" s="327" t="e">
        <f>13.57*#REF!</f>
        <v>#REF!</v>
      </c>
      <c r="G90" s="327"/>
      <c r="H90" s="327">
        <v>10.92</v>
      </c>
      <c r="I90" s="327"/>
      <c r="J90" s="329">
        <f t="shared" si="10"/>
        <v>10.92</v>
      </c>
      <c r="K90" s="330">
        <f t="shared" si="11"/>
        <v>2.4024</v>
      </c>
      <c r="L90" s="331">
        <v>42</v>
      </c>
      <c r="M90" s="351">
        <v>50</v>
      </c>
    </row>
    <row r="91" spans="1:13" s="316" customFormat="1" ht="18.75">
      <c r="A91" s="325">
        <v>6</v>
      </c>
      <c r="B91" s="349" t="s">
        <v>998</v>
      </c>
      <c r="C91" s="327" t="e">
        <f>9.02*#REF!</f>
        <v>#REF!</v>
      </c>
      <c r="D91" s="328"/>
      <c r="E91" s="327">
        <v>7.07</v>
      </c>
      <c r="F91" s="327" t="e">
        <f>13.57*#REF!</f>
        <v>#REF!</v>
      </c>
      <c r="G91" s="327"/>
      <c r="H91" s="327">
        <v>54.61</v>
      </c>
      <c r="I91" s="327"/>
      <c r="J91" s="329">
        <f t="shared" si="10"/>
        <v>54.61</v>
      </c>
      <c r="K91" s="330">
        <f t="shared" si="11"/>
        <v>12.0142</v>
      </c>
      <c r="L91" s="331">
        <v>104</v>
      </c>
      <c r="M91" s="351">
        <v>125</v>
      </c>
    </row>
    <row r="92" spans="1:13" s="316" customFormat="1" ht="18.75">
      <c r="A92" s="325">
        <v>7</v>
      </c>
      <c r="B92" s="349" t="s">
        <v>999</v>
      </c>
      <c r="C92" s="327" t="e">
        <f>9.02*#REF!</f>
        <v>#REF!</v>
      </c>
      <c r="D92" s="328">
        <v>2.71</v>
      </c>
      <c r="E92" s="327">
        <v>7.07</v>
      </c>
      <c r="F92" s="327" t="e">
        <f>13.57*#REF!</f>
        <v>#REF!</v>
      </c>
      <c r="G92" s="327"/>
      <c r="H92" s="327">
        <v>25.87</v>
      </c>
      <c r="I92" s="327"/>
      <c r="J92" s="329">
        <f t="shared" si="10"/>
        <v>25.87</v>
      </c>
      <c r="K92" s="330">
        <f t="shared" si="11"/>
        <v>5.691400000000001</v>
      </c>
      <c r="L92" s="331">
        <v>83</v>
      </c>
      <c r="M92" s="351">
        <v>100</v>
      </c>
    </row>
    <row r="93" spans="1:13" s="316" customFormat="1" ht="18.75">
      <c r="A93" s="325">
        <v>8</v>
      </c>
      <c r="B93" s="349" t="s">
        <v>1000</v>
      </c>
      <c r="C93" s="327" t="e">
        <f>9.02*#REF!</f>
        <v>#REF!</v>
      </c>
      <c r="D93" s="328">
        <v>9.25</v>
      </c>
      <c r="E93" s="327">
        <v>7.07</v>
      </c>
      <c r="F93" s="327" t="e">
        <f>13.57*#REF!</f>
        <v>#REF!</v>
      </c>
      <c r="G93" s="327"/>
      <c r="H93" s="327">
        <v>43.69</v>
      </c>
      <c r="I93" s="327"/>
      <c r="J93" s="329">
        <f t="shared" si="10"/>
        <v>43.69</v>
      </c>
      <c r="K93" s="330">
        <f t="shared" si="11"/>
        <v>9.611799999999999</v>
      </c>
      <c r="L93" s="331">
        <v>108</v>
      </c>
      <c r="M93" s="351">
        <v>130</v>
      </c>
    </row>
    <row r="94" spans="1:13" s="316" customFormat="1" ht="18.75">
      <c r="A94" s="325">
        <v>9</v>
      </c>
      <c r="B94" s="349" t="s">
        <v>1001</v>
      </c>
      <c r="C94" s="327" t="e">
        <f>9.02*#REF!</f>
        <v>#REF!</v>
      </c>
      <c r="D94" s="327"/>
      <c r="E94" s="327">
        <v>7.07</v>
      </c>
      <c r="F94" s="327" t="e">
        <f>13.57*#REF!</f>
        <v>#REF!</v>
      </c>
      <c r="G94" s="327"/>
      <c r="H94" s="327">
        <v>43.69</v>
      </c>
      <c r="I94" s="327"/>
      <c r="J94" s="329">
        <f t="shared" si="10"/>
        <v>43.69</v>
      </c>
      <c r="K94" s="330">
        <f t="shared" si="11"/>
        <v>9.611799999999999</v>
      </c>
      <c r="L94" s="331">
        <v>83</v>
      </c>
      <c r="M94" s="351">
        <v>100</v>
      </c>
    </row>
    <row r="95" spans="1:13" s="316" customFormat="1" ht="18.75">
      <c r="A95" s="325">
        <v>10</v>
      </c>
      <c r="B95" s="349" t="s">
        <v>1002</v>
      </c>
      <c r="C95" s="327" t="e">
        <f>9.02*#REF!</f>
        <v>#REF!</v>
      </c>
      <c r="D95" s="327">
        <v>41.9</v>
      </c>
      <c r="E95" s="327"/>
      <c r="F95" s="327" t="e">
        <f>13.57*#REF!</f>
        <v>#REF!</v>
      </c>
      <c r="G95" s="327"/>
      <c r="H95" s="327">
        <v>10.92</v>
      </c>
      <c r="I95" s="327"/>
      <c r="J95" s="329">
        <f t="shared" si="10"/>
        <v>10.92</v>
      </c>
      <c r="K95" s="330">
        <f t="shared" si="11"/>
        <v>2.4024</v>
      </c>
      <c r="L95" s="331">
        <v>63</v>
      </c>
      <c r="M95" s="351">
        <v>75</v>
      </c>
    </row>
    <row r="96" spans="1:13" s="316" customFormat="1" ht="18.75">
      <c r="A96" s="325">
        <v>11</v>
      </c>
      <c r="B96" s="349" t="s">
        <v>1003</v>
      </c>
      <c r="C96" s="327" t="e">
        <f>9.02*#REF!</f>
        <v>#REF!</v>
      </c>
      <c r="D96" s="328">
        <v>17.77</v>
      </c>
      <c r="E96" s="327"/>
      <c r="F96" s="327" t="e">
        <f>13.57*#REF!</f>
        <v>#REF!</v>
      </c>
      <c r="G96" s="327"/>
      <c r="H96" s="327">
        <v>10.92</v>
      </c>
      <c r="I96" s="327"/>
      <c r="J96" s="329">
        <f t="shared" si="10"/>
        <v>10.92</v>
      </c>
      <c r="K96" s="330">
        <f t="shared" si="11"/>
        <v>2.4024</v>
      </c>
      <c r="L96" s="331">
        <v>79</v>
      </c>
      <c r="M96" s="351">
        <v>95</v>
      </c>
    </row>
    <row r="97" spans="1:13" s="316" customFormat="1" ht="18.75">
      <c r="A97" s="325">
        <v>12</v>
      </c>
      <c r="B97" s="349" t="s">
        <v>1004</v>
      </c>
      <c r="C97" s="327" t="e">
        <f>9.02*#REF!</f>
        <v>#REF!</v>
      </c>
      <c r="D97" s="328">
        <v>22.28</v>
      </c>
      <c r="E97" s="327">
        <v>7.07</v>
      </c>
      <c r="F97" s="327" t="e">
        <f>13.57*#REF!</f>
        <v>#REF!</v>
      </c>
      <c r="G97" s="327"/>
      <c r="H97" s="327">
        <v>10.92</v>
      </c>
      <c r="I97" s="327"/>
      <c r="J97" s="329">
        <f t="shared" si="10"/>
        <v>10.92</v>
      </c>
      <c r="K97" s="330">
        <f t="shared" si="11"/>
        <v>2.4024</v>
      </c>
      <c r="L97" s="331">
        <v>42</v>
      </c>
      <c r="M97" s="351">
        <v>50</v>
      </c>
    </row>
    <row r="98" spans="1:13" ht="41.25" customHeight="1">
      <c r="A98" s="360" t="s">
        <v>1005</v>
      </c>
      <c r="B98" s="361"/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2"/>
    </row>
    <row r="99" spans="1:13" s="316" customFormat="1" ht="18.75">
      <c r="A99" s="325">
        <v>1</v>
      </c>
      <c r="B99" s="349" t="s">
        <v>1006</v>
      </c>
      <c r="C99" s="327" t="e">
        <f>9.02*#REF!</f>
        <v>#REF!</v>
      </c>
      <c r="D99" s="327">
        <v>1.3</v>
      </c>
      <c r="E99" s="327"/>
      <c r="F99" s="327" t="e">
        <f>13.57*#REF!</f>
        <v>#REF!</v>
      </c>
      <c r="G99" s="327"/>
      <c r="H99" s="327">
        <v>24.37</v>
      </c>
      <c r="I99" s="327"/>
      <c r="J99" s="329">
        <f aca="true" t="shared" si="12" ref="J99:J107">SUM(H99:I99)</f>
        <v>24.37</v>
      </c>
      <c r="K99" s="330">
        <f aca="true" t="shared" si="13" ref="K99:K107">J99*22%</f>
        <v>5.361400000000001</v>
      </c>
      <c r="L99" s="331">
        <v>71</v>
      </c>
      <c r="M99" s="351">
        <v>85</v>
      </c>
    </row>
    <row r="100" spans="1:13" s="316" customFormat="1" ht="18.75">
      <c r="A100" s="325">
        <v>2</v>
      </c>
      <c r="B100" s="349" t="s">
        <v>1007</v>
      </c>
      <c r="C100" s="327" t="e">
        <f>9.02*#REF!</f>
        <v>#REF!</v>
      </c>
      <c r="D100" s="327">
        <v>1.3</v>
      </c>
      <c r="E100" s="327"/>
      <c r="F100" s="327" t="e">
        <f>13.57*#REF!</f>
        <v>#REF!</v>
      </c>
      <c r="G100" s="327"/>
      <c r="H100" s="327">
        <v>26.11</v>
      </c>
      <c r="I100" s="327"/>
      <c r="J100" s="329">
        <f t="shared" si="12"/>
        <v>26.11</v>
      </c>
      <c r="K100" s="330">
        <f t="shared" si="13"/>
        <v>5.7442</v>
      </c>
      <c r="L100" s="331">
        <f>(M100/120)*100</f>
        <v>75</v>
      </c>
      <c r="M100" s="351">
        <v>90</v>
      </c>
    </row>
    <row r="101" spans="1:13" s="316" customFormat="1" ht="18.75">
      <c r="A101" s="325">
        <v>3</v>
      </c>
      <c r="B101" s="349" t="s">
        <v>1008</v>
      </c>
      <c r="C101" s="327" t="e">
        <f>9.02*#REF!</f>
        <v>#REF!</v>
      </c>
      <c r="D101" s="327">
        <v>1.3</v>
      </c>
      <c r="E101" s="327"/>
      <c r="F101" s="327" t="e">
        <f>13.57*#REF!</f>
        <v>#REF!</v>
      </c>
      <c r="G101" s="327"/>
      <c r="H101" s="327">
        <v>28.81</v>
      </c>
      <c r="I101" s="327"/>
      <c r="J101" s="329">
        <f t="shared" si="12"/>
        <v>28.81</v>
      </c>
      <c r="K101" s="330">
        <f t="shared" si="13"/>
        <v>6.3382</v>
      </c>
      <c r="L101" s="331">
        <v>83</v>
      </c>
      <c r="M101" s="351">
        <v>100</v>
      </c>
    </row>
    <row r="102" spans="1:13" s="316" customFormat="1" ht="18.75">
      <c r="A102" s="325">
        <v>4</v>
      </c>
      <c r="B102" s="349" t="s">
        <v>1009</v>
      </c>
      <c r="C102" s="327" t="e">
        <f>9.02*#REF!</f>
        <v>#REF!</v>
      </c>
      <c r="D102" s="327">
        <v>1.3</v>
      </c>
      <c r="E102" s="327"/>
      <c r="F102" s="327" t="e">
        <f>13.57*#REF!</f>
        <v>#REF!</v>
      </c>
      <c r="G102" s="327"/>
      <c r="H102" s="327">
        <v>33.67</v>
      </c>
      <c r="I102" s="327"/>
      <c r="J102" s="329">
        <f t="shared" si="12"/>
        <v>33.67</v>
      </c>
      <c r="K102" s="330">
        <f t="shared" si="13"/>
        <v>7.4074</v>
      </c>
      <c r="L102" s="331">
        <v>96</v>
      </c>
      <c r="M102" s="351">
        <v>115</v>
      </c>
    </row>
    <row r="103" spans="1:14" s="316" customFormat="1" ht="18.75">
      <c r="A103" s="325">
        <v>5</v>
      </c>
      <c r="B103" s="349" t="s">
        <v>1010</v>
      </c>
      <c r="C103" s="327" t="e">
        <f>9.02*#REF!</f>
        <v>#REF!</v>
      </c>
      <c r="D103" s="327">
        <v>1.3</v>
      </c>
      <c r="E103" s="327"/>
      <c r="F103" s="327" t="e">
        <f>13.57*#REF!</f>
        <v>#REF!</v>
      </c>
      <c r="G103" s="327"/>
      <c r="H103" s="327">
        <v>4</v>
      </c>
      <c r="I103" s="327"/>
      <c r="J103" s="329">
        <f t="shared" si="12"/>
        <v>4</v>
      </c>
      <c r="K103" s="330">
        <f t="shared" si="13"/>
        <v>0.88</v>
      </c>
      <c r="L103" s="331">
        <v>33</v>
      </c>
      <c r="M103" s="351">
        <v>40</v>
      </c>
      <c r="N103" s="365"/>
    </row>
    <row r="104" spans="1:14" s="316" customFormat="1" ht="18.75">
      <c r="A104" s="325">
        <v>6</v>
      </c>
      <c r="B104" s="349" t="s">
        <v>943</v>
      </c>
      <c r="C104" s="327" t="e">
        <f>9.02*#REF!</f>
        <v>#REF!</v>
      </c>
      <c r="D104" s="327">
        <v>0.82</v>
      </c>
      <c r="E104" s="327"/>
      <c r="F104" s="327" t="e">
        <f>13.57*#REF!</f>
        <v>#REF!</v>
      </c>
      <c r="G104" s="327"/>
      <c r="H104" s="327">
        <v>4.15</v>
      </c>
      <c r="I104" s="327"/>
      <c r="J104" s="329">
        <f t="shared" si="12"/>
        <v>4.15</v>
      </c>
      <c r="K104" s="330">
        <f t="shared" si="13"/>
        <v>0.913</v>
      </c>
      <c r="L104" s="331">
        <v>17</v>
      </c>
      <c r="M104" s="351">
        <v>20</v>
      </c>
      <c r="N104" s="366"/>
    </row>
    <row r="105" spans="1:14" s="316" customFormat="1" ht="18.75">
      <c r="A105" s="325">
        <v>7</v>
      </c>
      <c r="B105" s="349" t="s">
        <v>1011</v>
      </c>
      <c r="C105" s="327" t="e">
        <f>9.02*#REF!</f>
        <v>#REF!</v>
      </c>
      <c r="D105" s="327">
        <v>0.82</v>
      </c>
      <c r="E105" s="327"/>
      <c r="F105" s="327" t="e">
        <f>13.57*#REF!</f>
        <v>#REF!</v>
      </c>
      <c r="G105" s="327"/>
      <c r="H105" s="327">
        <v>10.02</v>
      </c>
      <c r="I105" s="327"/>
      <c r="J105" s="329">
        <f t="shared" si="12"/>
        <v>10.02</v>
      </c>
      <c r="K105" s="330">
        <f t="shared" si="13"/>
        <v>2.2044</v>
      </c>
      <c r="L105" s="331">
        <f>(M105/120)*100</f>
        <v>25</v>
      </c>
      <c r="M105" s="351">
        <v>30</v>
      </c>
      <c r="N105" s="366"/>
    </row>
    <row r="106" spans="1:14" s="316" customFormat="1" ht="18.75">
      <c r="A106" s="325">
        <v>8</v>
      </c>
      <c r="B106" s="349" t="s">
        <v>1012</v>
      </c>
      <c r="C106" s="327" t="e">
        <f>9.02*#REF!</f>
        <v>#REF!</v>
      </c>
      <c r="D106" s="327">
        <v>8.92</v>
      </c>
      <c r="E106" s="327"/>
      <c r="F106" s="327" t="e">
        <f>13.57*#REF!</f>
        <v>#REF!</v>
      </c>
      <c r="G106" s="327"/>
      <c r="H106" s="327">
        <v>41.44</v>
      </c>
      <c r="I106" s="327"/>
      <c r="J106" s="329">
        <f t="shared" si="12"/>
        <v>41.44</v>
      </c>
      <c r="K106" s="330">
        <f t="shared" si="13"/>
        <v>9.1168</v>
      </c>
      <c r="L106" s="331">
        <v>117</v>
      </c>
      <c r="M106" s="351">
        <v>140</v>
      </c>
      <c r="N106" s="365"/>
    </row>
    <row r="107" spans="1:14" s="316" customFormat="1" ht="18.75">
      <c r="A107" s="325">
        <v>9</v>
      </c>
      <c r="B107" s="349" t="s">
        <v>1013</v>
      </c>
      <c r="C107" s="327" t="e">
        <f>6.59*#REF!</f>
        <v>#REF!</v>
      </c>
      <c r="D107" s="327">
        <v>8.92</v>
      </c>
      <c r="E107" s="327"/>
      <c r="F107" s="327" t="e">
        <f>13.57*#REF!</f>
        <v>#REF!</v>
      </c>
      <c r="G107" s="327"/>
      <c r="H107" s="327">
        <v>89.68</v>
      </c>
      <c r="I107" s="327"/>
      <c r="J107" s="329">
        <f t="shared" si="12"/>
        <v>89.68</v>
      </c>
      <c r="K107" s="330">
        <f t="shared" si="13"/>
        <v>19.7296</v>
      </c>
      <c r="L107" s="331">
        <v>208</v>
      </c>
      <c r="M107" s="351">
        <v>250</v>
      </c>
      <c r="N107" s="365"/>
    </row>
    <row r="108" spans="1:14" ht="23.25" customHeight="1">
      <c r="A108" s="367" t="s">
        <v>1014</v>
      </c>
      <c r="B108" s="368"/>
      <c r="C108" s="368"/>
      <c r="D108" s="368"/>
      <c r="E108" s="368"/>
      <c r="F108" s="368"/>
      <c r="G108" s="368"/>
      <c r="H108" s="368"/>
      <c r="I108" s="368"/>
      <c r="J108" s="368"/>
      <c r="K108" s="368"/>
      <c r="L108" s="368"/>
      <c r="M108" s="369"/>
      <c r="N108" s="2"/>
    </row>
    <row r="109" spans="1:14" s="316" customFormat="1" ht="18.75">
      <c r="A109" s="325">
        <v>1</v>
      </c>
      <c r="B109" s="370" t="s">
        <v>1015</v>
      </c>
      <c r="C109" s="327"/>
      <c r="D109" s="328">
        <v>13.64</v>
      </c>
      <c r="E109" s="327"/>
      <c r="F109" s="327" t="e">
        <f>13.57*#REF!</f>
        <v>#REF!</v>
      </c>
      <c r="G109" s="327"/>
      <c r="H109" s="327">
        <v>74.74</v>
      </c>
      <c r="I109" s="327">
        <v>0.1</v>
      </c>
      <c r="J109" s="329">
        <f>H109*I109</f>
        <v>7.474</v>
      </c>
      <c r="K109" s="330">
        <f>J109*22%</f>
        <v>1.64428</v>
      </c>
      <c r="L109" s="331">
        <v>29</v>
      </c>
      <c r="M109" s="351">
        <v>35</v>
      </c>
      <c r="N109" s="365"/>
    </row>
    <row r="110" spans="1:13" s="316" customFormat="1" ht="37.5">
      <c r="A110" s="325">
        <v>2</v>
      </c>
      <c r="B110" s="326" t="s">
        <v>1016</v>
      </c>
      <c r="C110" s="327"/>
      <c r="D110" s="328">
        <v>50.14</v>
      </c>
      <c r="E110" s="327"/>
      <c r="F110" s="327" t="e">
        <f>13.57*#REF!</f>
        <v>#REF!</v>
      </c>
      <c r="G110" s="327"/>
      <c r="H110" s="327">
        <v>74.74</v>
      </c>
      <c r="I110" s="327">
        <v>1</v>
      </c>
      <c r="J110" s="329">
        <f>H110*I110</f>
        <v>74.74</v>
      </c>
      <c r="K110" s="330">
        <f>J110*22%</f>
        <v>16.4428</v>
      </c>
      <c r="L110" s="331">
        <v>196</v>
      </c>
      <c r="M110" s="351">
        <v>235</v>
      </c>
    </row>
    <row r="111" spans="1:13" s="316" customFormat="1" ht="18.75">
      <c r="A111" s="325">
        <v>3</v>
      </c>
      <c r="B111" s="370" t="s">
        <v>1017</v>
      </c>
      <c r="C111" s="327"/>
      <c r="D111" s="328">
        <v>56.41</v>
      </c>
      <c r="E111" s="327"/>
      <c r="F111" s="327" t="e">
        <f>13.57*#REF!</f>
        <v>#REF!</v>
      </c>
      <c r="G111" s="327"/>
      <c r="H111" s="327">
        <v>74.74</v>
      </c>
      <c r="I111" s="327">
        <v>1.1</v>
      </c>
      <c r="J111" s="329">
        <f>H111*I111</f>
        <v>82.214</v>
      </c>
      <c r="K111" s="330">
        <f>J111*22%</f>
        <v>18.08708</v>
      </c>
      <c r="L111" s="331">
        <v>217</v>
      </c>
      <c r="M111" s="351">
        <v>260</v>
      </c>
    </row>
    <row r="112" spans="1:13" s="316" customFormat="1" ht="18.75">
      <c r="A112" s="325">
        <v>4</v>
      </c>
      <c r="B112" s="371" t="s">
        <v>1018</v>
      </c>
      <c r="C112" s="335"/>
      <c r="D112" s="372">
        <v>174.23</v>
      </c>
      <c r="E112" s="335"/>
      <c r="F112" s="335" t="e">
        <f>13.57*#REF!</f>
        <v>#REF!</v>
      </c>
      <c r="G112" s="335"/>
      <c r="H112" s="335">
        <v>74.74</v>
      </c>
      <c r="I112" s="335">
        <v>2.2</v>
      </c>
      <c r="J112" s="336">
        <f>H112*I112</f>
        <v>164.428</v>
      </c>
      <c r="K112" s="337">
        <f>J112*22%</f>
        <v>36.17416</v>
      </c>
      <c r="L112" s="331">
        <v>492</v>
      </c>
      <c r="M112" s="351">
        <v>590</v>
      </c>
    </row>
    <row r="113" spans="1:13" s="316" customFormat="1" ht="18.75">
      <c r="A113" s="333">
        <v>5</v>
      </c>
      <c r="B113" s="371" t="s">
        <v>1019</v>
      </c>
      <c r="C113" s="373"/>
      <c r="D113" s="374">
        <v>4.1</v>
      </c>
      <c r="E113" s="373"/>
      <c r="F113" s="373" t="e">
        <f>13.57*#REF!</f>
        <v>#REF!</v>
      </c>
      <c r="G113" s="373"/>
      <c r="H113" s="373">
        <v>74.74</v>
      </c>
      <c r="I113" s="373">
        <v>0.1</v>
      </c>
      <c r="J113" s="375">
        <f>H113*I113</f>
        <v>7.474</v>
      </c>
      <c r="K113" s="375">
        <f>J113*22%</f>
        <v>1.64428</v>
      </c>
      <c r="L113" s="338">
        <v>21</v>
      </c>
      <c r="M113" s="376">
        <v>25</v>
      </c>
    </row>
    <row r="114" spans="1:13" s="316" customFormat="1" ht="18.75">
      <c r="A114" s="377">
        <v>6</v>
      </c>
      <c r="B114" s="378" t="s">
        <v>1020</v>
      </c>
      <c r="C114" s="379"/>
      <c r="D114" s="380"/>
      <c r="E114" s="379"/>
      <c r="F114" s="379"/>
      <c r="G114" s="379"/>
      <c r="H114" s="379"/>
      <c r="I114" s="379"/>
      <c r="J114" s="381"/>
      <c r="K114" s="381"/>
      <c r="L114" s="382">
        <v>162</v>
      </c>
      <c r="M114" s="383">
        <v>195</v>
      </c>
    </row>
    <row r="115" spans="1:13" ht="18.75">
      <c r="A115" s="384" t="s">
        <v>1021</v>
      </c>
      <c r="B115" s="385"/>
      <c r="C115" s="385"/>
      <c r="D115" s="385"/>
      <c r="E115" s="385"/>
      <c r="F115" s="385"/>
      <c r="G115" s="385"/>
      <c r="H115" s="385"/>
      <c r="I115" s="385"/>
      <c r="J115" s="385"/>
      <c r="K115" s="385"/>
      <c r="L115" s="385"/>
      <c r="M115" s="386"/>
    </row>
    <row r="116" spans="1:13" ht="21.75" customHeight="1">
      <c r="A116" s="325">
        <v>1</v>
      </c>
      <c r="B116" s="349" t="s">
        <v>932</v>
      </c>
      <c r="C116" s="327"/>
      <c r="D116" s="328">
        <v>13.64</v>
      </c>
      <c r="E116" s="327"/>
      <c r="F116" s="327" t="e">
        <f>13.57*#REF!</f>
        <v>#REF!</v>
      </c>
      <c r="G116" s="327"/>
      <c r="H116" s="327">
        <v>74.74</v>
      </c>
      <c r="I116" s="327">
        <v>0.1</v>
      </c>
      <c r="J116" s="329">
        <f>H116*I116</f>
        <v>7.474</v>
      </c>
      <c r="K116" s="330">
        <f>J116*22%</f>
        <v>1.64428</v>
      </c>
      <c r="L116" s="331">
        <f>(M116/120)*100</f>
        <v>725</v>
      </c>
      <c r="M116" s="351">
        <v>870</v>
      </c>
    </row>
    <row r="117" spans="1:13" ht="18" customHeight="1">
      <c r="A117" s="325">
        <v>2</v>
      </c>
      <c r="B117" s="349" t="s">
        <v>933</v>
      </c>
      <c r="C117" s="327"/>
      <c r="D117" s="328">
        <v>50.14</v>
      </c>
      <c r="E117" s="327"/>
      <c r="F117" s="327" t="e">
        <f>13.57*#REF!</f>
        <v>#REF!</v>
      </c>
      <c r="G117" s="327"/>
      <c r="H117" s="327">
        <v>74.74</v>
      </c>
      <c r="I117" s="327">
        <v>1</v>
      </c>
      <c r="J117" s="329">
        <f>H117*I117</f>
        <v>74.74</v>
      </c>
      <c r="K117" s="330">
        <f>J117*22%</f>
        <v>16.4428</v>
      </c>
      <c r="L117" s="331">
        <v>742</v>
      </c>
      <c r="M117" s="351">
        <v>890</v>
      </c>
    </row>
    <row r="118" spans="1:13" ht="18.75">
      <c r="A118" s="325">
        <v>3</v>
      </c>
      <c r="B118" s="349" t="s">
        <v>934</v>
      </c>
      <c r="C118" s="327"/>
      <c r="D118" s="328">
        <v>56.41</v>
      </c>
      <c r="E118" s="327"/>
      <c r="F118" s="327" t="e">
        <f>13.57*#REF!</f>
        <v>#REF!</v>
      </c>
      <c r="G118" s="327"/>
      <c r="H118" s="327">
        <v>74.74</v>
      </c>
      <c r="I118" s="327">
        <v>1.1</v>
      </c>
      <c r="J118" s="329">
        <f>H118*I118</f>
        <v>82.214</v>
      </c>
      <c r="K118" s="330">
        <f>J118*22%</f>
        <v>18.08708</v>
      </c>
      <c r="L118" s="331">
        <f>(M118/120)*100</f>
        <v>750</v>
      </c>
      <c r="M118" s="351">
        <v>900</v>
      </c>
    </row>
    <row r="119" spans="1:13" ht="18.75">
      <c r="A119" s="333">
        <v>4</v>
      </c>
      <c r="B119" s="387" t="s">
        <v>935</v>
      </c>
      <c r="C119" s="335"/>
      <c r="D119" s="372">
        <v>174.23</v>
      </c>
      <c r="E119" s="335"/>
      <c r="F119" s="335" t="e">
        <f>13.57*#REF!</f>
        <v>#REF!</v>
      </c>
      <c r="G119" s="335"/>
      <c r="H119" s="335">
        <v>74.74</v>
      </c>
      <c r="I119" s="335">
        <v>2.2</v>
      </c>
      <c r="J119" s="336">
        <f>H119*I119</f>
        <v>164.428</v>
      </c>
      <c r="K119" s="337">
        <f>J119*22%</f>
        <v>36.17416</v>
      </c>
      <c r="L119" s="331">
        <v>763</v>
      </c>
      <c r="M119" s="388">
        <v>915</v>
      </c>
    </row>
    <row r="120" spans="1:13" ht="18.75">
      <c r="A120" s="377">
        <v>5</v>
      </c>
      <c r="B120" s="387" t="s">
        <v>1022</v>
      </c>
      <c r="C120" s="379"/>
      <c r="D120" s="380">
        <v>4.1</v>
      </c>
      <c r="E120" s="379"/>
      <c r="F120" s="379" t="e">
        <f>13.57*#REF!</f>
        <v>#REF!</v>
      </c>
      <c r="G120" s="379"/>
      <c r="H120" s="379">
        <v>74.74</v>
      </c>
      <c r="I120" s="379">
        <v>0.1</v>
      </c>
      <c r="J120" s="381">
        <f>H120*I120</f>
        <v>7.474</v>
      </c>
      <c r="K120" s="381">
        <f>J120*22%</f>
        <v>1.64428</v>
      </c>
      <c r="L120" s="331">
        <f>(M120/120)*100</f>
        <v>775</v>
      </c>
      <c r="M120" s="383">
        <v>930</v>
      </c>
    </row>
    <row r="121" spans="1:13" ht="18.75">
      <c r="A121" s="377">
        <v>6</v>
      </c>
      <c r="B121" s="387" t="s">
        <v>1023</v>
      </c>
      <c r="C121" s="389"/>
      <c r="D121" s="389"/>
      <c r="E121" s="389"/>
      <c r="F121" s="389"/>
      <c r="G121" s="389"/>
      <c r="H121" s="389"/>
      <c r="I121" s="389"/>
      <c r="J121" s="389"/>
      <c r="K121" s="389"/>
      <c r="L121" s="331">
        <v>792</v>
      </c>
      <c r="M121" s="30">
        <v>950</v>
      </c>
    </row>
    <row r="122" spans="1:13" ht="18.75">
      <c r="A122" s="377">
        <v>7</v>
      </c>
      <c r="B122" s="387" t="s">
        <v>1024</v>
      </c>
      <c r="C122" s="389"/>
      <c r="D122" s="389"/>
      <c r="E122" s="389"/>
      <c r="F122" s="389"/>
      <c r="G122" s="389"/>
      <c r="H122" s="389"/>
      <c r="I122" s="389"/>
      <c r="J122" s="389"/>
      <c r="K122" s="389"/>
      <c r="L122" s="331">
        <v>804</v>
      </c>
      <c r="M122" s="30">
        <v>965</v>
      </c>
    </row>
    <row r="123" spans="1:13" ht="18.75">
      <c r="A123" s="377">
        <v>8</v>
      </c>
      <c r="B123" s="387" t="s">
        <v>1025</v>
      </c>
      <c r="C123" s="389"/>
      <c r="D123" s="389"/>
      <c r="E123" s="389"/>
      <c r="F123" s="389"/>
      <c r="G123" s="389"/>
      <c r="H123" s="389"/>
      <c r="I123" s="389"/>
      <c r="J123" s="389"/>
      <c r="K123" s="389"/>
      <c r="L123" s="331">
        <v>817</v>
      </c>
      <c r="M123" s="30">
        <v>980</v>
      </c>
    </row>
    <row r="124" spans="1:13" ht="18.75">
      <c r="A124" s="377">
        <v>9</v>
      </c>
      <c r="B124" s="387" t="s">
        <v>1026</v>
      </c>
      <c r="C124" s="389"/>
      <c r="D124" s="389"/>
      <c r="E124" s="389"/>
      <c r="F124" s="389"/>
      <c r="G124" s="389"/>
      <c r="H124" s="389"/>
      <c r="I124" s="389"/>
      <c r="J124" s="389"/>
      <c r="K124" s="389"/>
      <c r="L124" s="331">
        <v>829</v>
      </c>
      <c r="M124" s="30">
        <v>995</v>
      </c>
    </row>
    <row r="125" spans="1:13" ht="18.75">
      <c r="A125" s="377">
        <v>10</v>
      </c>
      <c r="B125" s="387" t="s">
        <v>1027</v>
      </c>
      <c r="C125" s="390"/>
      <c r="D125" s="390"/>
      <c r="E125" s="390"/>
      <c r="F125" s="390"/>
      <c r="G125" s="390"/>
      <c r="H125" s="390"/>
      <c r="I125" s="390"/>
      <c r="J125" s="390"/>
      <c r="K125" s="390"/>
      <c r="L125" s="331">
        <v>746</v>
      </c>
      <c r="M125" s="32">
        <v>1015</v>
      </c>
    </row>
    <row r="126" spans="1:13" ht="18.75">
      <c r="A126" s="377">
        <v>11</v>
      </c>
      <c r="B126" s="378" t="s">
        <v>1028</v>
      </c>
      <c r="C126" s="389"/>
      <c r="D126" s="389"/>
      <c r="E126" s="389"/>
      <c r="F126" s="389"/>
      <c r="G126" s="389"/>
      <c r="H126" s="389"/>
      <c r="I126" s="389"/>
      <c r="J126" s="389"/>
      <c r="K126" s="389"/>
      <c r="L126" s="331">
        <v>858</v>
      </c>
      <c r="M126" s="30">
        <v>1030</v>
      </c>
    </row>
    <row r="127" spans="1:13" ht="18.75">
      <c r="A127" s="377">
        <v>12</v>
      </c>
      <c r="B127" s="378" t="s">
        <v>1029</v>
      </c>
      <c r="C127" s="389"/>
      <c r="D127" s="389"/>
      <c r="E127" s="389"/>
      <c r="F127" s="389"/>
      <c r="G127" s="389"/>
      <c r="H127" s="389"/>
      <c r="I127" s="389"/>
      <c r="J127" s="389"/>
      <c r="K127" s="389"/>
      <c r="L127" s="331">
        <v>871</v>
      </c>
      <c r="M127" s="30">
        <v>1045</v>
      </c>
    </row>
    <row r="128" spans="1:13" ht="18.75">
      <c r="A128" s="377">
        <v>13</v>
      </c>
      <c r="B128" s="378" t="s">
        <v>1030</v>
      </c>
      <c r="C128" s="389"/>
      <c r="D128" s="389"/>
      <c r="E128" s="389"/>
      <c r="F128" s="389"/>
      <c r="G128" s="389"/>
      <c r="H128" s="389"/>
      <c r="I128" s="389"/>
      <c r="J128" s="389"/>
      <c r="K128" s="389"/>
      <c r="L128" s="331">
        <v>883</v>
      </c>
      <c r="M128" s="30">
        <v>1060</v>
      </c>
    </row>
    <row r="129" spans="1:13" ht="18.75">
      <c r="A129" s="391">
        <v>14</v>
      </c>
      <c r="B129" s="392" t="s">
        <v>1031</v>
      </c>
      <c r="C129" s="390"/>
      <c r="D129" s="390"/>
      <c r="E129" s="390"/>
      <c r="F129" s="390"/>
      <c r="G129" s="390"/>
      <c r="H129" s="390"/>
      <c r="I129" s="390"/>
      <c r="J129" s="390"/>
      <c r="K129" s="390"/>
      <c r="L129" s="338">
        <v>896</v>
      </c>
      <c r="M129" s="32">
        <v>1075</v>
      </c>
    </row>
    <row r="130" spans="1:13" ht="18.75">
      <c r="A130" s="377">
        <v>15</v>
      </c>
      <c r="B130" s="378" t="s">
        <v>1032</v>
      </c>
      <c r="C130" s="389"/>
      <c r="D130" s="389"/>
      <c r="E130" s="389"/>
      <c r="F130" s="389"/>
      <c r="G130" s="389"/>
      <c r="H130" s="389"/>
      <c r="I130" s="389"/>
      <c r="J130" s="389"/>
      <c r="K130" s="389"/>
      <c r="L130" s="382">
        <v>1292</v>
      </c>
      <c r="M130" s="30">
        <v>1550</v>
      </c>
    </row>
    <row r="131" spans="1:13" ht="37.5">
      <c r="A131" s="393">
        <v>16</v>
      </c>
      <c r="B131" s="394" t="s">
        <v>1033</v>
      </c>
      <c r="C131" s="389"/>
      <c r="D131" s="389"/>
      <c r="E131" s="389"/>
      <c r="F131" s="389"/>
      <c r="G131" s="389"/>
      <c r="H131" s="389"/>
      <c r="I131" s="389"/>
      <c r="J131" s="389"/>
      <c r="K131" s="389"/>
      <c r="L131" s="382">
        <v>1083</v>
      </c>
      <c r="M131" s="30">
        <v>1300</v>
      </c>
    </row>
    <row r="132" spans="1:13" ht="37.5">
      <c r="A132" s="393">
        <v>17</v>
      </c>
      <c r="B132" s="394" t="s">
        <v>1034</v>
      </c>
      <c r="C132" s="389"/>
      <c r="D132" s="389"/>
      <c r="E132" s="389"/>
      <c r="F132" s="389"/>
      <c r="G132" s="389"/>
      <c r="H132" s="389"/>
      <c r="I132" s="389"/>
      <c r="J132" s="389"/>
      <c r="K132" s="389"/>
      <c r="L132" s="382">
        <v>1208</v>
      </c>
      <c r="M132" s="30">
        <v>1450</v>
      </c>
    </row>
    <row r="133" spans="12:13" ht="15.75">
      <c r="L133" s="395"/>
      <c r="M133" s="396"/>
    </row>
    <row r="134" spans="1:14" s="399" customFormat="1" ht="45.75" customHeight="1">
      <c r="A134" s="87"/>
      <c r="B134" s="87"/>
      <c r="C134" s="88"/>
      <c r="D134" s="88"/>
      <c r="E134" s="397"/>
      <c r="F134" s="397"/>
      <c r="G134" s="397"/>
      <c r="H134" s="397"/>
      <c r="I134" s="397"/>
      <c r="J134" s="397"/>
      <c r="K134" s="397"/>
      <c r="L134" s="398"/>
      <c r="M134" s="88"/>
      <c r="N134" s="88"/>
    </row>
    <row r="135" spans="1:13" s="399" customFormat="1" ht="18.75" customHeight="1">
      <c r="A135" s="25"/>
      <c r="B135" s="25"/>
      <c r="C135" s="25"/>
      <c r="D135" s="400"/>
      <c r="E135" s="397"/>
      <c r="F135" s="397"/>
      <c r="G135" s="397"/>
      <c r="H135" s="397"/>
      <c r="I135" s="397"/>
      <c r="J135" s="397"/>
      <c r="K135" s="397"/>
      <c r="L135" s="398"/>
      <c r="M135" s="401"/>
    </row>
    <row r="136" spans="1:13" s="399" customFormat="1" ht="18.75" customHeight="1">
      <c r="A136" s="25"/>
      <c r="B136" s="25"/>
      <c r="C136" s="25"/>
      <c r="D136" s="400"/>
      <c r="E136" s="397"/>
      <c r="F136" s="397"/>
      <c r="G136" s="397"/>
      <c r="H136" s="397"/>
      <c r="I136" s="397"/>
      <c r="J136" s="397"/>
      <c r="K136" s="397"/>
      <c r="L136" s="398"/>
      <c r="M136" s="401"/>
    </row>
    <row r="137" spans="1:13" s="399" customFormat="1" ht="18.75" customHeight="1">
      <c r="A137" s="402"/>
      <c r="B137" s="402"/>
      <c r="C137" s="25"/>
      <c r="D137" s="400"/>
      <c r="E137" s="397"/>
      <c r="F137" s="397"/>
      <c r="G137" s="397"/>
      <c r="H137" s="397"/>
      <c r="I137" s="397"/>
      <c r="J137" s="397"/>
      <c r="K137" s="397"/>
      <c r="L137" s="398"/>
      <c r="M137" s="401"/>
    </row>
    <row r="138" spans="1:13" ht="18.75" customHeight="1">
      <c r="A138" s="2"/>
      <c r="B138" s="2"/>
      <c r="C138" s="25"/>
      <c r="D138" s="400"/>
      <c r="L138" s="395"/>
      <c r="M138" s="396"/>
    </row>
    <row r="139" spans="12:13" ht="15.75">
      <c r="L139" s="395"/>
      <c r="M139" s="396"/>
    </row>
    <row r="140" spans="12:13" ht="15.75">
      <c r="L140" s="395"/>
      <c r="M140" s="396"/>
    </row>
    <row r="141" spans="12:13" ht="15.75">
      <c r="L141" s="395"/>
      <c r="M141" s="396"/>
    </row>
    <row r="142" spans="12:13" ht="15.75">
      <c r="L142" s="395"/>
      <c r="M142" s="396"/>
    </row>
    <row r="143" spans="12:13" ht="15.75">
      <c r="L143" s="395"/>
      <c r="M143" s="396"/>
    </row>
    <row r="144" spans="12:13" ht="15.75">
      <c r="L144" s="395"/>
      <c r="M144" s="396"/>
    </row>
    <row r="145" spans="12:13" ht="15.75">
      <c r="L145" s="395"/>
      <c r="M145" s="396"/>
    </row>
    <row r="146" spans="12:13" ht="15.75">
      <c r="L146" s="395"/>
      <c r="M146" s="396"/>
    </row>
    <row r="147" spans="12:13" ht="15.75">
      <c r="L147" s="395"/>
      <c r="M147" s="396"/>
    </row>
    <row r="148" spans="12:13" ht="15.75">
      <c r="L148" s="395"/>
      <c r="M148" s="396"/>
    </row>
    <row r="149" spans="12:13" ht="15.75">
      <c r="L149" s="395"/>
      <c r="M149" s="396"/>
    </row>
    <row r="150" spans="12:13" ht="15.75">
      <c r="L150" s="395"/>
      <c r="M150" s="396"/>
    </row>
    <row r="151" spans="12:13" ht="15.75">
      <c r="L151" s="395"/>
      <c r="M151" s="396"/>
    </row>
    <row r="152" spans="12:13" ht="15.75">
      <c r="L152" s="395"/>
      <c r="M152" s="396"/>
    </row>
    <row r="153" spans="12:13" ht="15.75">
      <c r="L153" s="395"/>
      <c r="M153" s="396"/>
    </row>
    <row r="154" spans="12:13" ht="15.75">
      <c r="L154" s="395"/>
      <c r="M154" s="396"/>
    </row>
    <row r="155" spans="12:13" ht="15.75">
      <c r="L155" s="395"/>
      <c r="M155" s="396"/>
    </row>
    <row r="156" spans="12:13" ht="15.75">
      <c r="L156" s="395"/>
      <c r="M156" s="396"/>
    </row>
    <row r="157" spans="12:13" ht="15.75">
      <c r="L157" s="395"/>
      <c r="M157" s="396"/>
    </row>
    <row r="158" spans="12:13" ht="15.75">
      <c r="L158" s="395"/>
      <c r="M158" s="396"/>
    </row>
    <row r="159" spans="12:13" ht="15.75">
      <c r="L159" s="395"/>
      <c r="M159" s="396"/>
    </row>
    <row r="160" spans="12:13" ht="15.75">
      <c r="L160" s="395"/>
      <c r="M160" s="396"/>
    </row>
    <row r="161" spans="12:13" ht="15.75">
      <c r="L161" s="395"/>
      <c r="M161" s="396"/>
    </row>
    <row r="162" spans="12:13" ht="15.75">
      <c r="L162" s="395"/>
      <c r="M162" s="396"/>
    </row>
    <row r="163" spans="12:13" ht="15.75">
      <c r="L163" s="395"/>
      <c r="M163" s="396"/>
    </row>
    <row r="164" spans="12:13" ht="15.75">
      <c r="L164" s="395"/>
      <c r="M164" s="396"/>
    </row>
    <row r="165" spans="12:13" ht="15.75">
      <c r="L165" s="395"/>
      <c r="M165" s="396"/>
    </row>
    <row r="166" spans="12:13" ht="15.75">
      <c r="L166" s="395"/>
      <c r="M166" s="396"/>
    </row>
    <row r="167" spans="12:13" ht="15.75">
      <c r="L167" s="395"/>
      <c r="M167" s="396"/>
    </row>
    <row r="168" spans="12:13" ht="15.75">
      <c r="L168" s="395"/>
      <c r="M168" s="396"/>
    </row>
    <row r="169" spans="12:13" ht="15.75">
      <c r="L169" s="395"/>
      <c r="M169" s="396"/>
    </row>
    <row r="170" spans="12:13" ht="15.75">
      <c r="L170" s="395"/>
      <c r="M170" s="396"/>
    </row>
    <row r="171" spans="12:13" ht="15.75">
      <c r="L171" s="395"/>
      <c r="M171" s="396"/>
    </row>
    <row r="172" spans="12:13" ht="15.75">
      <c r="L172" s="395"/>
      <c r="M172" s="396"/>
    </row>
    <row r="173" spans="12:13" ht="15.75">
      <c r="L173" s="395"/>
      <c r="M173" s="396"/>
    </row>
    <row r="174" spans="12:13" ht="15.75">
      <c r="L174" s="395"/>
      <c r="M174" s="396"/>
    </row>
    <row r="175" spans="12:13" ht="15.75">
      <c r="L175" s="395"/>
      <c r="M175" s="396"/>
    </row>
    <row r="176" spans="12:13" ht="15.75">
      <c r="L176" s="395"/>
      <c r="M176" s="396"/>
    </row>
    <row r="177" spans="12:13" ht="15.75">
      <c r="L177" s="395"/>
      <c r="M177" s="396"/>
    </row>
    <row r="178" spans="12:13" ht="15.75">
      <c r="L178" s="395"/>
      <c r="M178" s="396"/>
    </row>
    <row r="179" spans="12:13" ht="15.75">
      <c r="L179" s="395"/>
      <c r="M179" s="396"/>
    </row>
    <row r="180" spans="12:13" ht="15.75">
      <c r="L180" s="395"/>
      <c r="M180" s="396"/>
    </row>
    <row r="181" spans="12:13" ht="15.75">
      <c r="L181" s="395"/>
      <c r="M181" s="396"/>
    </row>
    <row r="182" spans="12:13" ht="15.75">
      <c r="L182" s="395"/>
      <c r="M182" s="396"/>
    </row>
    <row r="183" spans="12:13" ht="15.75">
      <c r="L183" s="395"/>
      <c r="M183" s="396"/>
    </row>
    <row r="184" spans="12:13" ht="15.75">
      <c r="L184" s="395"/>
      <c r="M184" s="396"/>
    </row>
    <row r="185" spans="12:13" ht="15.75">
      <c r="L185" s="395"/>
      <c r="M185" s="396"/>
    </row>
    <row r="186" spans="12:13" ht="15.75">
      <c r="L186" s="395"/>
      <c r="M186" s="396"/>
    </row>
    <row r="187" spans="12:13" ht="15.75">
      <c r="L187" s="395"/>
      <c r="M187" s="396"/>
    </row>
    <row r="188" spans="12:13" ht="15.75">
      <c r="L188" s="395"/>
      <c r="M188" s="396"/>
    </row>
    <row r="189" spans="12:13" ht="15.75">
      <c r="L189" s="395"/>
      <c r="M189" s="396"/>
    </row>
    <row r="190" spans="12:13" ht="15.75">
      <c r="L190" s="395"/>
      <c r="M190" s="396"/>
    </row>
    <row r="191" spans="12:13" ht="15.75">
      <c r="L191" s="395"/>
      <c r="M191" s="396"/>
    </row>
    <row r="192" spans="12:13" ht="15.75">
      <c r="L192" s="395"/>
      <c r="M192" s="396"/>
    </row>
    <row r="193" spans="12:13" ht="15.75">
      <c r="L193" s="395"/>
      <c r="M193" s="396"/>
    </row>
    <row r="194" spans="12:13" ht="15.75">
      <c r="L194" s="395"/>
      <c r="M194" s="396"/>
    </row>
    <row r="195" spans="12:13" ht="15.75">
      <c r="L195" s="395"/>
      <c r="M195" s="396"/>
    </row>
    <row r="196" spans="12:13" ht="15.75">
      <c r="L196" s="395"/>
      <c r="M196" s="396"/>
    </row>
    <row r="197" spans="12:13" ht="15.75">
      <c r="L197" s="395"/>
      <c r="M197" s="396"/>
    </row>
    <row r="198" spans="12:13" ht="15.75">
      <c r="L198" s="395"/>
      <c r="M198" s="396"/>
    </row>
    <row r="199" spans="12:13" ht="15.75">
      <c r="L199" s="395"/>
      <c r="M199" s="396"/>
    </row>
    <row r="200" spans="12:13" ht="15.75">
      <c r="L200" s="395"/>
      <c r="M200" s="396"/>
    </row>
    <row r="201" spans="12:13" ht="15.75">
      <c r="L201" s="395"/>
      <c r="M201" s="396"/>
    </row>
    <row r="202" spans="12:13" ht="15.75">
      <c r="L202" s="395"/>
      <c r="M202" s="396"/>
    </row>
    <row r="203" spans="12:13" ht="15.75">
      <c r="L203" s="395"/>
      <c r="M203" s="396"/>
    </row>
    <row r="204" spans="12:13" ht="15.75">
      <c r="L204" s="395"/>
      <c r="M204" s="396"/>
    </row>
    <row r="205" spans="12:13" ht="15.75">
      <c r="L205" s="395"/>
      <c r="M205" s="396"/>
    </row>
    <row r="206" spans="12:13" ht="15.75">
      <c r="L206" s="395"/>
      <c r="M206" s="396"/>
    </row>
    <row r="207" spans="12:13" ht="15.75">
      <c r="L207" s="395"/>
      <c r="M207" s="396"/>
    </row>
    <row r="208" spans="12:13" ht="15.75">
      <c r="L208" s="395"/>
      <c r="M208" s="396"/>
    </row>
    <row r="209" spans="12:13" ht="15.75">
      <c r="L209" s="395"/>
      <c r="M209" s="396"/>
    </row>
    <row r="210" spans="12:13" ht="15.75">
      <c r="L210" s="395"/>
      <c r="M210" s="396"/>
    </row>
    <row r="211" spans="12:13" ht="15.75">
      <c r="L211" s="395"/>
      <c r="M211" s="396"/>
    </row>
    <row r="212" spans="12:13" ht="15.75">
      <c r="L212" s="395"/>
      <c r="M212" s="396"/>
    </row>
    <row r="213" spans="12:13" ht="15.75">
      <c r="L213" s="395"/>
      <c r="M213" s="396"/>
    </row>
    <row r="214" spans="12:13" ht="15.75">
      <c r="L214" s="395"/>
      <c r="M214" s="396"/>
    </row>
    <row r="215" spans="12:13" ht="15.75">
      <c r="L215" s="395"/>
      <c r="M215" s="396"/>
    </row>
    <row r="216" spans="12:13" ht="15.75">
      <c r="L216" s="395"/>
      <c r="M216" s="396"/>
    </row>
    <row r="217" spans="12:13" ht="15.75">
      <c r="L217" s="395"/>
      <c r="M217" s="396"/>
    </row>
    <row r="218" spans="12:13" ht="15.75">
      <c r="L218" s="395"/>
      <c r="M218" s="396"/>
    </row>
    <row r="219" spans="12:13" ht="15.75">
      <c r="L219" s="395"/>
      <c r="M219" s="396"/>
    </row>
    <row r="220" spans="12:13" ht="15.75">
      <c r="L220" s="395"/>
      <c r="M220" s="396"/>
    </row>
    <row r="221" spans="12:13" ht="15.75">
      <c r="L221" s="395"/>
      <c r="M221" s="396"/>
    </row>
    <row r="222" spans="12:13" ht="15.75">
      <c r="L222" s="395"/>
      <c r="M222" s="396"/>
    </row>
    <row r="223" spans="12:13" ht="15.75">
      <c r="L223" s="395"/>
      <c r="M223" s="396"/>
    </row>
    <row r="224" spans="12:13" ht="15.75">
      <c r="L224" s="395"/>
      <c r="M224" s="396"/>
    </row>
    <row r="225" spans="12:13" ht="15.75">
      <c r="L225" s="395"/>
      <c r="M225" s="396"/>
    </row>
    <row r="226" spans="12:13" ht="15.75">
      <c r="L226" s="395"/>
      <c r="M226" s="396"/>
    </row>
    <row r="227" spans="12:13" ht="15.75">
      <c r="L227" s="395"/>
      <c r="M227" s="396"/>
    </row>
    <row r="228" spans="12:13" ht="15.75">
      <c r="L228" s="395"/>
      <c r="M228" s="396"/>
    </row>
    <row r="229" spans="12:13" ht="15.75">
      <c r="L229" s="395"/>
      <c r="M229" s="396"/>
    </row>
    <row r="230" spans="12:13" ht="15.75">
      <c r="L230" s="395"/>
      <c r="M230" s="396"/>
    </row>
    <row r="231" spans="12:13" ht="15.75">
      <c r="L231" s="395"/>
      <c r="M231" s="396"/>
    </row>
    <row r="232" spans="12:13" ht="15.75">
      <c r="L232" s="395"/>
      <c r="M232" s="396"/>
    </row>
    <row r="233" spans="12:13" ht="15.75">
      <c r="L233" s="395"/>
      <c r="M233" s="396"/>
    </row>
    <row r="234" spans="12:13" ht="15.75">
      <c r="L234" s="395"/>
      <c r="M234" s="396"/>
    </row>
    <row r="235" spans="12:13" ht="15.75">
      <c r="L235" s="395"/>
      <c r="M235" s="396"/>
    </row>
    <row r="236" spans="12:13" ht="15.75">
      <c r="L236" s="395"/>
      <c r="M236" s="396"/>
    </row>
    <row r="237" spans="12:13" ht="15.75">
      <c r="L237" s="395"/>
      <c r="M237" s="396"/>
    </row>
    <row r="238" spans="12:13" ht="15.75">
      <c r="L238" s="395"/>
      <c r="M238" s="396"/>
    </row>
    <row r="239" spans="12:13" ht="15.75">
      <c r="L239" s="395"/>
      <c r="M239" s="396"/>
    </row>
    <row r="240" spans="12:13" ht="15.75">
      <c r="L240" s="395"/>
      <c r="M240" s="396"/>
    </row>
    <row r="241" spans="12:13" ht="15.75">
      <c r="L241" s="395"/>
      <c r="M241" s="396"/>
    </row>
    <row r="242" spans="12:13" ht="15.75">
      <c r="L242" s="395"/>
      <c r="M242" s="396"/>
    </row>
    <row r="243" spans="12:13" ht="15.75">
      <c r="L243" s="395"/>
      <c r="M243" s="396"/>
    </row>
    <row r="244" spans="12:13" ht="15.75">
      <c r="L244" s="395"/>
      <c r="M244" s="396"/>
    </row>
    <row r="245" spans="12:13" ht="15.75">
      <c r="L245" s="395"/>
      <c r="M245" s="396"/>
    </row>
    <row r="246" spans="12:13" ht="15.75">
      <c r="L246" s="395"/>
      <c r="M246" s="396"/>
    </row>
    <row r="247" spans="12:13" ht="15.75">
      <c r="L247" s="395"/>
      <c r="M247" s="396"/>
    </row>
    <row r="248" spans="12:13" ht="15.75">
      <c r="L248" s="395"/>
      <c r="M248" s="396"/>
    </row>
    <row r="249" spans="12:13" ht="15.75">
      <c r="L249" s="395"/>
      <c r="M249" s="396"/>
    </row>
    <row r="250" spans="12:13" ht="15.75">
      <c r="L250" s="395"/>
      <c r="M250" s="396"/>
    </row>
    <row r="251" spans="12:13" ht="15.75">
      <c r="L251" s="395"/>
      <c r="M251" s="396"/>
    </row>
    <row r="252" spans="12:13" ht="15.75">
      <c r="L252" s="395"/>
      <c r="M252" s="396"/>
    </row>
    <row r="253" spans="12:13" ht="15.75">
      <c r="L253" s="395"/>
      <c r="M253" s="396"/>
    </row>
    <row r="254" spans="12:13" ht="15.75">
      <c r="L254" s="395"/>
      <c r="M254" s="396"/>
    </row>
    <row r="255" spans="12:13" ht="15.75">
      <c r="L255" s="395"/>
      <c r="M255" s="396"/>
    </row>
    <row r="256" spans="12:13" ht="15.75">
      <c r="L256" s="395"/>
      <c r="M256" s="396"/>
    </row>
    <row r="257" spans="12:13" ht="15.75">
      <c r="L257" s="395"/>
      <c r="M257" s="396"/>
    </row>
    <row r="258" spans="12:13" ht="15.75">
      <c r="L258" s="395"/>
      <c r="M258" s="396"/>
    </row>
    <row r="259" spans="12:13" ht="15.75">
      <c r="L259" s="395"/>
      <c r="M259" s="396"/>
    </row>
    <row r="260" spans="12:13" ht="15.75">
      <c r="L260" s="395"/>
      <c r="M260" s="396"/>
    </row>
    <row r="261" spans="12:13" ht="15.75">
      <c r="L261" s="395"/>
      <c r="M261" s="396"/>
    </row>
    <row r="262" spans="12:13" ht="15.75">
      <c r="L262" s="395"/>
      <c r="M262" s="396"/>
    </row>
    <row r="263" spans="12:13" ht="15.75">
      <c r="L263" s="395"/>
      <c r="M263" s="396"/>
    </row>
    <row r="264" spans="12:13" ht="15.75">
      <c r="L264" s="395"/>
      <c r="M264" s="396"/>
    </row>
    <row r="265" spans="12:13" ht="15.75">
      <c r="L265" s="395"/>
      <c r="M265" s="396"/>
    </row>
    <row r="266" spans="12:13" ht="15.75">
      <c r="L266" s="395"/>
      <c r="M266" s="396"/>
    </row>
    <row r="267" spans="12:13" ht="15.75">
      <c r="L267" s="395"/>
      <c r="M267" s="396"/>
    </row>
    <row r="268" spans="12:13" ht="15.75">
      <c r="L268" s="395"/>
      <c r="M268" s="396"/>
    </row>
    <row r="269" spans="12:13" ht="15.75">
      <c r="L269" s="395"/>
      <c r="M269" s="396"/>
    </row>
    <row r="270" spans="12:13" ht="15.75">
      <c r="L270" s="395"/>
      <c r="M270" s="396"/>
    </row>
    <row r="271" spans="12:13" ht="15.75">
      <c r="L271" s="395"/>
      <c r="M271" s="396"/>
    </row>
    <row r="272" spans="12:13" ht="15.75">
      <c r="L272" s="395"/>
      <c r="M272" s="396"/>
    </row>
    <row r="273" spans="12:13" ht="15.75">
      <c r="L273" s="395"/>
      <c r="M273" s="396"/>
    </row>
    <row r="274" spans="12:13" ht="15.75">
      <c r="L274" s="395"/>
      <c r="M274" s="396"/>
    </row>
    <row r="275" spans="12:13" ht="15.75">
      <c r="L275" s="395"/>
      <c r="M275" s="396"/>
    </row>
    <row r="276" spans="12:13" ht="15.75">
      <c r="L276" s="395"/>
      <c r="M276" s="396"/>
    </row>
    <row r="277" spans="12:13" ht="15.75">
      <c r="L277" s="395"/>
      <c r="M277" s="396"/>
    </row>
    <row r="278" spans="12:13" ht="15.75">
      <c r="L278" s="395"/>
      <c r="M278" s="396"/>
    </row>
    <row r="279" spans="12:13" ht="15.75">
      <c r="L279" s="395"/>
      <c r="M279" s="396"/>
    </row>
    <row r="280" spans="12:13" ht="15.75">
      <c r="L280" s="395"/>
      <c r="M280" s="396"/>
    </row>
    <row r="281" spans="12:13" ht="15.75">
      <c r="L281" s="395"/>
      <c r="M281" s="396"/>
    </row>
    <row r="282" spans="12:13" ht="15.75">
      <c r="L282" s="395"/>
      <c r="M282" s="396"/>
    </row>
    <row r="283" spans="12:13" ht="15.75">
      <c r="L283" s="395"/>
      <c r="M283" s="396"/>
    </row>
    <row r="284" spans="12:13" ht="15.75">
      <c r="L284" s="395"/>
      <c r="M284" s="396"/>
    </row>
    <row r="285" spans="12:13" ht="15.75">
      <c r="L285" s="395"/>
      <c r="M285" s="396"/>
    </row>
    <row r="286" spans="12:13" ht="15.75">
      <c r="L286" s="395"/>
      <c r="M286" s="396"/>
    </row>
    <row r="287" spans="12:13" ht="15.75">
      <c r="L287" s="395"/>
      <c r="M287" s="396"/>
    </row>
    <row r="288" spans="12:13" ht="15.75">
      <c r="L288" s="395"/>
      <c r="M288" s="396"/>
    </row>
    <row r="289" spans="12:13" ht="15.75">
      <c r="L289" s="395"/>
      <c r="M289" s="396"/>
    </row>
    <row r="290" spans="12:13" ht="15.75">
      <c r="L290" s="395"/>
      <c r="M290" s="396"/>
    </row>
    <row r="291" spans="12:13" ht="15.75">
      <c r="L291" s="395"/>
      <c r="M291" s="396"/>
    </row>
    <row r="292" spans="12:13" ht="15.75">
      <c r="L292" s="395"/>
      <c r="M292" s="396"/>
    </row>
    <row r="293" spans="12:13" ht="15.75">
      <c r="L293" s="395"/>
      <c r="M293" s="396"/>
    </row>
    <row r="294" spans="12:13" ht="15.75">
      <c r="L294" s="395"/>
      <c r="M294" s="396"/>
    </row>
  </sheetData>
  <sheetProtection/>
  <mergeCells count="16">
    <mergeCell ref="A115:M115"/>
    <mergeCell ref="A134:B134"/>
    <mergeCell ref="C134:D134"/>
    <mergeCell ref="M134:N134"/>
    <mergeCell ref="A45:M45"/>
    <mergeCell ref="A68:M68"/>
    <mergeCell ref="A80:M80"/>
    <mergeCell ref="A85:M85"/>
    <mergeCell ref="A98:M98"/>
    <mergeCell ref="A108:M108"/>
    <mergeCell ref="L1:M1"/>
    <mergeCell ref="A3:M3"/>
    <mergeCell ref="A4:M4"/>
    <mergeCell ref="A10:M10"/>
    <mergeCell ref="A22:M22"/>
    <mergeCell ref="A29:M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2024-01-15T08:40:31Z</dcterms:modified>
  <cp:category/>
  <cp:version/>
  <cp:contentType/>
  <cp:contentStatus/>
</cp:coreProperties>
</file>