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Чиж Жанна\Desktop\"/>
    </mc:Choice>
  </mc:AlternateContent>
  <xr:revisionPtr revIDLastSave="0" documentId="13_ncr:1_{B896B3A9-DBB3-40CC-A29A-E4EB0E5A28C7}" xr6:coauthVersionLast="47" xr6:coauthVersionMax="47" xr10:uidLastSave="{00000000-0000-0000-0000-000000000000}"/>
  <bookViews>
    <workbookView xWindow="-120" yWindow="-120" windowWidth="29040" windowHeight="15990" xr2:uid="{D18D1F95-E56D-484E-8676-D10A7872B706}"/>
  </bookViews>
  <sheets>
    <sheet name="тротуари_(6)" sheetId="4" r:id="rId1"/>
  </sheets>
  <definedNames>
    <definedName name="_Hlk96506224" localSheetId="0">'тротуари_(6)'!$B$11</definedName>
    <definedName name="Excel_BuiltIn_Print_Area" localSheetId="0">'тротуари_(6)'!$C$5:$D$18</definedName>
    <definedName name="_xlnm.Print_Area" localSheetId="0">'тротуари_(6)'!$A$1:$AK$60346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8" i="4" l="1"/>
  <c r="N8" i="4"/>
  <c r="B8" i="4"/>
  <c r="M9" i="4"/>
  <c r="N9" i="4" s="1"/>
  <c r="Z9" i="4"/>
  <c r="AJ41" i="4"/>
  <c r="AJ42" i="4" s="1"/>
  <c r="AG39" i="4"/>
  <c r="L37" i="4"/>
  <c r="H37" i="4"/>
  <c r="L36" i="4"/>
  <c r="H36" i="4"/>
  <c r="L35" i="4"/>
  <c r="H35" i="4"/>
  <c r="L34" i="4"/>
  <c r="M34" i="4" s="1"/>
  <c r="L33" i="4"/>
  <c r="H33" i="4"/>
  <c r="L32" i="4"/>
  <c r="H32" i="4"/>
  <c r="J31" i="4"/>
  <c r="M31" i="4" s="1"/>
  <c r="J30" i="4"/>
  <c r="H30" i="4"/>
  <c r="M29" i="4"/>
  <c r="J28" i="4"/>
  <c r="H28" i="4"/>
  <c r="J27" i="4"/>
  <c r="H27" i="4"/>
  <c r="D23" i="4"/>
  <c r="M23" i="4" s="1"/>
  <c r="H22" i="4"/>
  <c r="K19" i="4"/>
  <c r="F19" i="4"/>
  <c r="AK11" i="4"/>
  <c r="Z11" i="4"/>
  <c r="N11" i="4"/>
  <c r="Z7" i="4"/>
  <c r="M7" i="4"/>
  <c r="N7" i="4" s="1"/>
  <c r="M30" i="4" l="1"/>
  <c r="M37" i="4"/>
  <c r="M27" i="4"/>
  <c r="M32" i="4"/>
  <c r="M28" i="4"/>
  <c r="M33" i="4"/>
  <c r="M36" i="4"/>
  <c r="M35" i="4"/>
  <c r="M26" i="4" l="1"/>
</calcChain>
</file>

<file path=xl/sharedStrings.xml><?xml version="1.0" encoding="utf-8"?>
<sst xmlns="http://schemas.openxmlformats.org/spreadsheetml/2006/main" count="59" uniqueCount="42">
  <si>
    <t>№ п/п</t>
  </si>
  <si>
    <t>Назва об’єкта</t>
  </si>
  <si>
    <t>а/б</t>
  </si>
  <si>
    <t>мадпатчер</t>
  </si>
  <si>
    <t>брук.</t>
  </si>
  <si>
    <t>Сума,грн</t>
  </si>
  <si>
    <t>ямковий2</t>
  </si>
  <si>
    <t>сплошняк</t>
  </si>
  <si>
    <t>Сума,грн(старе)</t>
  </si>
  <si>
    <t>Всього ,грн</t>
  </si>
  <si>
    <t>ВИКОНАННЯ</t>
  </si>
  <si>
    <t>Всього виконання</t>
  </si>
  <si>
    <t>а/б м2</t>
  </si>
  <si>
    <t>Залишок</t>
  </si>
  <si>
    <t>Поточний ремонт проїзної частини по вул.</t>
  </si>
  <si>
    <t>Договір</t>
  </si>
  <si>
    <t>Виконано</t>
  </si>
  <si>
    <t>Всього</t>
  </si>
  <si>
    <t>Виконавець</t>
  </si>
  <si>
    <t>Попадинець А.В.</t>
  </si>
  <si>
    <t>Нетребко Т.О.</t>
  </si>
  <si>
    <t>сесія грудень 2020</t>
  </si>
  <si>
    <t>сесія лютий 2021</t>
  </si>
  <si>
    <t>Пропозиції</t>
  </si>
  <si>
    <t>бульвару  Гойди Юрія у м.Мукачвео</t>
  </si>
  <si>
    <t>Яворницького Дмитра</t>
  </si>
  <si>
    <t>Кооперативна</t>
  </si>
  <si>
    <t>Лучкая Михайла</t>
  </si>
  <si>
    <t>Щепкіна Михайла  у м.Мукачево</t>
  </si>
  <si>
    <t>Апостола Данила</t>
  </si>
  <si>
    <t>Штефана Августина</t>
  </si>
  <si>
    <t>Коменського Яна Амоса</t>
  </si>
  <si>
    <t>Грушевського Михайла</t>
  </si>
  <si>
    <t>Ярослава Мудрого</t>
  </si>
  <si>
    <t>Пушкіна Олексагдра</t>
  </si>
  <si>
    <t>Довиділили</t>
  </si>
  <si>
    <t xml:space="preserve">ТИТУЛЬНИЙ ПЛАН </t>
  </si>
  <si>
    <t>Поточний ремонт тротуарів по вул.Варшавська (від Яна Амоса Коменського до вул. Золтана Шолтеса)</t>
  </si>
  <si>
    <t>Поточний ремонт тротуарів по вул.Варшавська (від  вул. Золтана Шолтеса до школи №11)</t>
  </si>
  <si>
    <t>Поточний ремонт тротуарів по вул.Духновича Олександра (від Карпатії до вул Садова) у м.Мукачево</t>
  </si>
  <si>
    <t>Поточний ремонт тротуарів по вул.Садова (міст) у м.Мукачево</t>
  </si>
  <si>
    <t>робіт по поточному ремонту тротуарів по УМГ м.Мукачево на 2022 рік                                                                            згідно рішення виконавчого комітету Мукачівської міської ради від 06.10.2022 №436,рішення сесії "Про внесення змін до бюджету Мукачівської міської територіальної громади на 2022 рік"  від 24.11.2022 №880, рішення сесії "Про внесення змін до бюджету Мукачівської міської територіальної громади на2022 рік" від 22.12.2022 №913.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</si>
</sst>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 &quot;;[Red]&quot;-&quot;#,##0&quot; &quot;"/>
    <numFmt numFmtId="165" formatCode="#,##0.0"/>
  </numFmts>
  <fonts count="14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rgb="FF000000"/>
      <name val="Times New Roman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1"/>
      <charset val="204"/>
    </font>
    <font>
      <b/>
      <sz val="11"/>
      <color rgb="FF000000"/>
      <name val="Times New Roman1"/>
      <charset val="204"/>
    </font>
    <font>
      <b/>
      <i/>
      <sz val="10"/>
      <color rgb="FF000000"/>
      <name val="Times New Roman1"/>
      <charset val="204"/>
    </font>
    <font>
      <sz val="10"/>
      <color rgb="FF000000"/>
      <name val="Times New Roman1"/>
      <charset val="204"/>
    </font>
    <font>
      <b/>
      <sz val="10"/>
      <color rgb="FF000000"/>
      <name val="Times New Roman1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4" fontId="4" fillId="0" borderId="0" xfId="0" applyNumberFormat="1" applyFont="1"/>
    <xf numFmtId="0" fontId="5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4" fontId="1" fillId="0" borderId="0" xfId="0" applyNumberFormat="1" applyFont="1"/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165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/>
    </xf>
    <xf numFmtId="164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9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164" fontId="10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4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/>
    <xf numFmtId="4" fontId="0" fillId="0" borderId="0" xfId="0" applyNumberFormat="1"/>
    <xf numFmtId="4" fontId="13" fillId="0" borderId="0" xfId="0" applyNumberFormat="1" applyFont="1"/>
    <xf numFmtId="4" fontId="0" fillId="0" borderId="0" xfId="0" applyNumberFormat="1" applyAlignment="1">
      <alignment horizontal="right"/>
    </xf>
    <xf numFmtId="0" fontId="1" fillId="0" borderId="4" xfId="0" applyFont="1" applyBorder="1"/>
    <xf numFmtId="4" fontId="5" fillId="0" borderId="5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3" xfId="0" applyFon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3F119-5F34-4E12-AEC0-8D56E55BD86E}">
  <dimension ref="B1:AL60585"/>
  <sheetViews>
    <sheetView tabSelected="1" zoomScale="115" zoomScaleNormal="115" workbookViewId="0">
      <selection activeCell="AM14" sqref="AM14"/>
    </sheetView>
  </sheetViews>
  <sheetFormatPr defaultRowHeight="15" customHeight="1"/>
  <cols>
    <col min="1" max="2" width="5.5703125" customWidth="1"/>
    <col min="3" max="3" width="38.42578125" customWidth="1"/>
    <col min="4" max="4" width="27.140625" customWidth="1"/>
    <col min="5" max="5" width="10" hidden="1" customWidth="1"/>
    <col min="6" max="6" width="10.7109375" hidden="1" customWidth="1"/>
    <col min="7" max="7" width="5.85546875" hidden="1" customWidth="1"/>
    <col min="8" max="8" width="12.28515625" hidden="1" customWidth="1"/>
    <col min="9" max="10" width="11.140625" hidden="1" customWidth="1"/>
    <col min="11" max="11" width="10.7109375" hidden="1" customWidth="1"/>
    <col min="12" max="12" width="7.5703125" hidden="1" customWidth="1"/>
    <col min="13" max="13" width="15.5703125" hidden="1" customWidth="1"/>
    <col min="14" max="14" width="13.85546875" hidden="1" customWidth="1"/>
    <col min="15" max="15" width="13" hidden="1" customWidth="1"/>
    <col min="16" max="16" width="13.5703125" hidden="1" customWidth="1"/>
    <col min="17" max="17" width="12.28515625" hidden="1" customWidth="1"/>
    <col min="18" max="18" width="13.42578125" hidden="1" customWidth="1"/>
    <col min="19" max="20" width="12.5703125" hidden="1" customWidth="1"/>
    <col min="21" max="21" width="13.140625" hidden="1" customWidth="1"/>
    <col min="22" max="22" width="14" hidden="1" customWidth="1"/>
    <col min="23" max="23" width="13.140625" hidden="1" customWidth="1"/>
    <col min="24" max="24" width="10.7109375" hidden="1" customWidth="1"/>
    <col min="25" max="25" width="11" hidden="1" customWidth="1"/>
    <col min="26" max="26" width="12.85546875" hidden="1" customWidth="1"/>
    <col min="27" max="27" width="10.85546875" hidden="1" customWidth="1"/>
    <col min="28" max="28" width="11.42578125" hidden="1" customWidth="1"/>
    <col min="29" max="29" width="9.7109375" hidden="1" customWidth="1"/>
    <col min="30" max="30" width="11.28515625" hidden="1" customWidth="1"/>
    <col min="31" max="31" width="10" hidden="1" customWidth="1"/>
    <col min="32" max="32" width="11.140625" hidden="1" customWidth="1"/>
    <col min="33" max="33" width="8.7109375" hidden="1" customWidth="1"/>
    <col min="34" max="34" width="7.5703125" hidden="1" customWidth="1"/>
    <col min="35" max="35" width="5.28515625" hidden="1" customWidth="1"/>
    <col min="36" max="36" width="0.140625" customWidth="1"/>
    <col min="37" max="37" width="22.85546875" customWidth="1"/>
    <col min="38" max="973" width="15" customWidth="1"/>
    <col min="974" max="974" width="9.140625" customWidth="1"/>
  </cols>
  <sheetData>
    <row r="1" spans="2:38" ht="12.75" customHeight="1">
      <c r="B1" s="1"/>
      <c r="C1" s="49" t="s">
        <v>36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</row>
    <row r="2" spans="2:38" ht="12.7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2:38" ht="95.25" customHeight="1">
      <c r="B3" s="51" t="s">
        <v>41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</row>
    <row r="4" spans="2:38" ht="12.75" customHeight="1">
      <c r="B4" s="1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</row>
    <row r="5" spans="2:38" ht="34.5" customHeight="1">
      <c r="B5" s="46" t="s">
        <v>0</v>
      </c>
      <c r="C5" s="46" t="s">
        <v>1</v>
      </c>
      <c r="D5" s="46"/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3</v>
      </c>
      <c r="L5" s="7" t="s">
        <v>4</v>
      </c>
      <c r="M5" s="7" t="s">
        <v>8</v>
      </c>
      <c r="N5" s="52" t="s">
        <v>9</v>
      </c>
      <c r="O5" s="46" t="s">
        <v>10</v>
      </c>
      <c r="P5" s="46"/>
      <c r="Q5" s="46"/>
      <c r="R5" s="46"/>
      <c r="S5" s="46"/>
      <c r="T5" s="46"/>
      <c r="U5" s="46"/>
      <c r="V5" s="46"/>
      <c r="W5" s="46"/>
      <c r="X5" s="46"/>
      <c r="Y5" s="46"/>
      <c r="Z5" s="8" t="s">
        <v>11</v>
      </c>
      <c r="AA5" s="9" t="s">
        <v>12</v>
      </c>
      <c r="AB5" s="10"/>
      <c r="AC5" s="53" t="s">
        <v>13</v>
      </c>
      <c r="AD5" s="10"/>
      <c r="AE5" s="10"/>
      <c r="AF5" s="10"/>
      <c r="AG5" s="10"/>
      <c r="AH5" s="10"/>
      <c r="AI5" s="10"/>
      <c r="AJ5" s="41"/>
      <c r="AK5" s="43" t="s">
        <v>9</v>
      </c>
    </row>
    <row r="6" spans="2:38" ht="18.75" customHeight="1">
      <c r="B6" s="46"/>
      <c r="C6" s="46"/>
      <c r="D6" s="46"/>
      <c r="E6" s="7"/>
      <c r="F6" s="7"/>
      <c r="G6" s="7"/>
      <c r="H6" s="7"/>
      <c r="I6" s="7"/>
      <c r="J6" s="7"/>
      <c r="K6" s="7"/>
      <c r="L6" s="7"/>
      <c r="M6" s="7"/>
      <c r="N6" s="52"/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>
        <v>8</v>
      </c>
      <c r="V6" s="6">
        <v>9</v>
      </c>
      <c r="W6" s="6">
        <v>10</v>
      </c>
      <c r="X6" s="6">
        <v>11</v>
      </c>
      <c r="Y6" s="6">
        <v>12</v>
      </c>
      <c r="Z6" s="8"/>
      <c r="AA6" s="9"/>
      <c r="AB6" s="10"/>
      <c r="AC6" s="53"/>
      <c r="AD6" s="10"/>
      <c r="AE6" s="10"/>
      <c r="AF6" s="10"/>
      <c r="AG6" s="10"/>
      <c r="AH6" s="10"/>
      <c r="AI6" s="10"/>
      <c r="AJ6" s="41"/>
      <c r="AK6" s="43"/>
    </row>
    <row r="7" spans="2:38" s="1" customFormat="1" ht="33.75" customHeight="1">
      <c r="B7" s="9">
        <v>1</v>
      </c>
      <c r="C7" s="54" t="s">
        <v>37</v>
      </c>
      <c r="D7" s="55"/>
      <c r="E7" s="11"/>
      <c r="F7" s="11"/>
      <c r="G7" s="11"/>
      <c r="H7" s="11">
        <v>320260</v>
      </c>
      <c r="I7" s="12"/>
      <c r="J7" s="12"/>
      <c r="K7" s="12"/>
      <c r="L7" s="12"/>
      <c r="M7" s="7">
        <f>H7+J7+K7+L7+I7</f>
        <v>320260</v>
      </c>
      <c r="N7" s="7">
        <f>M7</f>
        <v>320260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>
        <f>O7+P7+Q7+R7+S7+T7+U7+V7+W7+X7+Y7</f>
        <v>0</v>
      </c>
      <c r="AA7" s="9"/>
      <c r="AB7" s="10" t="s">
        <v>15</v>
      </c>
      <c r="AC7" s="13"/>
      <c r="AD7" s="10"/>
      <c r="AE7" s="10"/>
      <c r="AF7" s="10"/>
      <c r="AG7" s="10"/>
      <c r="AH7" s="10"/>
      <c r="AI7" s="10"/>
      <c r="AJ7" s="41"/>
      <c r="AK7" s="42">
        <v>382795</v>
      </c>
    </row>
    <row r="8" spans="2:38" s="1" customFormat="1" ht="30.75" customHeight="1">
      <c r="B8" s="9">
        <f>B7+1</f>
        <v>2</v>
      </c>
      <c r="C8" s="47" t="s">
        <v>38</v>
      </c>
      <c r="D8" s="48"/>
      <c r="E8" s="11"/>
      <c r="F8" s="11"/>
      <c r="G8" s="11"/>
      <c r="H8" s="11">
        <v>143950</v>
      </c>
      <c r="I8" s="12"/>
      <c r="J8" s="12"/>
      <c r="K8" s="12"/>
      <c r="L8" s="12"/>
      <c r="M8" s="7">
        <v>223950</v>
      </c>
      <c r="N8" s="7">
        <f>M8</f>
        <v>223950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>
        <f>O8+P8+Q8+R8+S8+T8+U8+V8+W8+X8+Y8</f>
        <v>0</v>
      </c>
      <c r="AA8" s="9"/>
      <c r="AB8" s="10" t="s">
        <v>16</v>
      </c>
      <c r="AC8" s="13"/>
      <c r="AD8" s="10"/>
      <c r="AE8" s="10"/>
      <c r="AF8" s="10"/>
      <c r="AG8" s="10"/>
      <c r="AH8" s="10"/>
      <c r="AI8" s="10"/>
      <c r="AJ8" s="41"/>
      <c r="AK8" s="42">
        <v>362588</v>
      </c>
    </row>
    <row r="9" spans="2:38" s="1" customFormat="1" ht="27.75" customHeight="1">
      <c r="B9" s="9">
        <v>3</v>
      </c>
      <c r="C9" s="47" t="s">
        <v>39</v>
      </c>
      <c r="D9" s="48"/>
      <c r="E9" s="11"/>
      <c r="F9" s="11"/>
      <c r="G9" s="11"/>
      <c r="H9" s="11">
        <v>203336</v>
      </c>
      <c r="I9" s="12"/>
      <c r="J9" s="12"/>
      <c r="K9" s="12"/>
      <c r="L9" s="12"/>
      <c r="M9" s="7">
        <f>H9+J9+K9+L9+I9</f>
        <v>203336</v>
      </c>
      <c r="N9" s="7">
        <f>M9</f>
        <v>203336</v>
      </c>
      <c r="O9" s="13"/>
      <c r="P9" s="13"/>
      <c r="Q9" s="13"/>
      <c r="R9" s="13"/>
      <c r="S9" s="13">
        <v>203336</v>
      </c>
      <c r="T9" s="13"/>
      <c r="U9" s="13"/>
      <c r="V9" s="13"/>
      <c r="W9" s="13"/>
      <c r="X9" s="13"/>
      <c r="Y9" s="13"/>
      <c r="Z9" s="13">
        <f>O9+P9+Q9+R9+S9+T9+U9+V9+W9+X9+Y9</f>
        <v>203336</v>
      </c>
      <c r="AA9" s="9"/>
      <c r="AB9" s="10" t="s">
        <v>16</v>
      </c>
      <c r="AC9" s="13"/>
      <c r="AD9" s="10"/>
      <c r="AE9" s="10"/>
      <c r="AF9" s="10"/>
      <c r="AG9" s="10"/>
      <c r="AH9" s="10"/>
      <c r="AI9" s="10"/>
      <c r="AJ9" s="41"/>
      <c r="AK9" s="42">
        <v>1326557</v>
      </c>
    </row>
    <row r="10" spans="2:38" s="1" customFormat="1" ht="33" customHeight="1">
      <c r="B10" s="9">
        <v>4</v>
      </c>
      <c r="C10" s="47" t="s">
        <v>40</v>
      </c>
      <c r="D10" s="48"/>
      <c r="E10" s="11"/>
      <c r="F10" s="11"/>
      <c r="G10" s="11"/>
      <c r="H10" s="11"/>
      <c r="I10" s="12"/>
      <c r="J10" s="12"/>
      <c r="K10" s="12"/>
      <c r="L10" s="12"/>
      <c r="M10" s="7"/>
      <c r="N10" s="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9"/>
      <c r="AB10" s="10"/>
      <c r="AC10" s="13"/>
      <c r="AD10" s="10"/>
      <c r="AE10" s="10"/>
      <c r="AF10" s="10"/>
      <c r="AG10" s="10"/>
      <c r="AH10" s="10"/>
      <c r="AI10" s="10"/>
      <c r="AJ10" s="41"/>
      <c r="AK10" s="42">
        <v>346628</v>
      </c>
    </row>
    <row r="11" spans="2:38" s="1" customFormat="1" ht="15" customHeight="1">
      <c r="B11" s="9"/>
      <c r="C11" s="56" t="s">
        <v>17</v>
      </c>
      <c r="D11" s="57"/>
      <c r="E11" s="11"/>
      <c r="F11" s="11"/>
      <c r="G11" s="11"/>
      <c r="H11" s="11">
        <v>198918</v>
      </c>
      <c r="I11" s="12"/>
      <c r="J11" s="12"/>
      <c r="K11" s="12"/>
      <c r="L11" s="12"/>
      <c r="M11" s="7">
        <v>52374</v>
      </c>
      <c r="N11" s="7">
        <f>M11</f>
        <v>52374</v>
      </c>
      <c r="O11" s="13">
        <v>52374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>
        <f>O11+P11+Q11+R11+S11+T11+U11+V11+W11+X11+Y11</f>
        <v>52374</v>
      </c>
      <c r="AA11" s="9"/>
      <c r="AB11" s="10" t="s">
        <v>16</v>
      </c>
      <c r="AC11" s="13"/>
      <c r="AD11" s="10"/>
      <c r="AE11" s="10"/>
      <c r="AF11" s="10"/>
      <c r="AG11" s="10"/>
      <c r="AH11" s="10"/>
      <c r="AI11" s="10"/>
      <c r="AJ11" s="41"/>
      <c r="AK11" s="42">
        <f>SUM(AK7:AK10)</f>
        <v>2418568</v>
      </c>
    </row>
    <row r="12" spans="2:38" s="1" customFormat="1" ht="15" customHeight="1">
      <c r="B12" s="3"/>
      <c r="C12" s="20"/>
      <c r="D12" s="21"/>
      <c r="E12" s="16"/>
      <c r="F12" s="16"/>
      <c r="G12" s="16"/>
      <c r="H12" s="16"/>
      <c r="I12" s="17"/>
      <c r="J12" s="17"/>
      <c r="K12" s="17"/>
      <c r="L12" s="17"/>
      <c r="M12" s="18"/>
      <c r="N12" s="18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3"/>
      <c r="AC12" s="14"/>
      <c r="AK12" s="19"/>
    </row>
    <row r="13" spans="2:38" s="1" customFormat="1" ht="15" customHeight="1">
      <c r="B13" s="3"/>
      <c r="C13" s="20"/>
      <c r="D13" s="21"/>
      <c r="E13" s="16"/>
      <c r="F13" s="16"/>
      <c r="G13" s="16"/>
      <c r="H13" s="16"/>
      <c r="I13" s="17"/>
      <c r="J13" s="17"/>
      <c r="K13" s="17"/>
      <c r="L13" s="17"/>
      <c r="M13" s="18"/>
      <c r="N13" s="18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3"/>
      <c r="AC13" s="14"/>
      <c r="AK13" s="19"/>
    </row>
    <row r="14" spans="2:38" s="1" customFormat="1" ht="17.25" customHeight="1">
      <c r="B14" s="3"/>
      <c r="C14" s="15" t="s">
        <v>18</v>
      </c>
      <c r="D14" s="15" t="s">
        <v>19</v>
      </c>
      <c r="E14" s="16"/>
      <c r="F14" s="16"/>
      <c r="G14" s="16"/>
      <c r="H14" s="16"/>
      <c r="I14" s="17"/>
      <c r="J14" s="17"/>
      <c r="K14" s="17"/>
      <c r="L14" s="17"/>
      <c r="M14" s="18"/>
      <c r="N14" s="18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3"/>
      <c r="AC14" s="14"/>
      <c r="AK14" s="19"/>
    </row>
    <row r="15" spans="2:38" s="1" customFormat="1" ht="15" customHeight="1">
      <c r="B15" s="3"/>
      <c r="C15" s="15"/>
      <c r="D15" s="15" t="s">
        <v>20</v>
      </c>
      <c r="E15" s="16"/>
      <c r="F15" s="16"/>
      <c r="G15" s="16"/>
      <c r="H15" s="16"/>
      <c r="I15" s="17"/>
      <c r="J15" s="17"/>
      <c r="K15" s="17"/>
      <c r="L15" s="17"/>
      <c r="M15" s="18"/>
      <c r="N15" s="18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3"/>
      <c r="AC15" s="14"/>
      <c r="AK15" s="19"/>
      <c r="AL15" s="14"/>
    </row>
    <row r="16" spans="2:38" s="1" customFormat="1" ht="15" customHeight="1">
      <c r="B16" s="3"/>
      <c r="C16" s="20"/>
      <c r="D16" s="21"/>
      <c r="E16" s="16"/>
      <c r="F16" s="16"/>
      <c r="G16" s="16"/>
      <c r="H16" s="16"/>
      <c r="I16" s="17"/>
      <c r="J16" s="17"/>
      <c r="K16" s="17"/>
      <c r="L16" s="17"/>
      <c r="M16" s="18"/>
      <c r="N16" s="18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3"/>
      <c r="AC16" s="14"/>
      <c r="AK16" s="19"/>
    </row>
    <row r="17" spans="2:37" s="1" customFormat="1" ht="15" customHeight="1">
      <c r="B17" s="3"/>
      <c r="C17" s="20"/>
      <c r="D17" s="21"/>
      <c r="E17" s="16"/>
      <c r="F17" s="16"/>
      <c r="G17" s="16"/>
      <c r="H17" s="16"/>
      <c r="I17" s="17"/>
      <c r="J17" s="17"/>
      <c r="K17" s="17"/>
      <c r="L17" s="17"/>
      <c r="M17" s="18"/>
      <c r="N17" s="18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3"/>
      <c r="AC17" s="14"/>
      <c r="AK17" s="19"/>
    </row>
    <row r="18" spans="2:37" ht="15" customHeight="1">
      <c r="B18" s="1"/>
      <c r="C18" s="20"/>
      <c r="D18" s="2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3"/>
      <c r="AB18" s="1"/>
      <c r="AC18" s="1"/>
      <c r="AD18" s="1"/>
      <c r="AE18" s="1"/>
      <c r="AF18" s="1"/>
      <c r="AG18" s="1"/>
      <c r="AH18" s="1"/>
      <c r="AI18" s="1"/>
      <c r="AJ18" s="1"/>
      <c r="AK18" s="14"/>
    </row>
    <row r="19" spans="2:37" ht="27" customHeight="1">
      <c r="B19" s="1"/>
      <c r="C19" s="15"/>
      <c r="D19" s="15"/>
      <c r="E19" s="2"/>
      <c r="F19" s="23" t="e">
        <f>#REF!/41000</f>
        <v>#REF!</v>
      </c>
      <c r="G19" s="2"/>
      <c r="H19" s="2"/>
      <c r="I19" s="2"/>
      <c r="J19" s="2"/>
      <c r="K19" s="23" t="e">
        <f>#REF!/41000</f>
        <v>#REF!</v>
      </c>
      <c r="L19" s="2"/>
      <c r="M19" s="2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3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2:37" ht="30" customHeight="1">
      <c r="B20" s="1"/>
      <c r="C20" s="15"/>
      <c r="D20" s="15"/>
      <c r="E20" s="2"/>
      <c r="F20" s="2"/>
      <c r="G20" s="2"/>
      <c r="H20" s="2"/>
      <c r="I20" s="2"/>
      <c r="J20" s="2"/>
      <c r="K20" s="2"/>
      <c r="L20" s="2"/>
      <c r="M20" s="2"/>
      <c r="N20" s="2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3"/>
      <c r="AB20" s="1"/>
      <c r="AC20" s="1"/>
      <c r="AD20" s="1"/>
      <c r="AE20" s="1"/>
      <c r="AF20" s="1"/>
      <c r="AG20" s="1"/>
      <c r="AH20" s="1"/>
      <c r="AI20" s="1"/>
      <c r="AJ20" s="1"/>
      <c r="AK20" s="14"/>
    </row>
    <row r="21" spans="2:37" ht="15" customHeight="1">
      <c r="C21" s="25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8"/>
      <c r="AB21" s="4"/>
      <c r="AC21" s="4"/>
      <c r="AD21" s="4"/>
      <c r="AE21" s="4"/>
      <c r="AF21" s="4"/>
      <c r="AG21" s="5"/>
      <c r="AH21" s="4"/>
      <c r="AI21" s="4"/>
      <c r="AJ21" s="4"/>
      <c r="AK21" s="4"/>
    </row>
    <row r="22" spans="2:37" ht="15" hidden="1" customHeight="1">
      <c r="B22" s="44" t="s">
        <v>21</v>
      </c>
      <c r="C22" s="44"/>
      <c r="D22" s="29">
        <v>23480975</v>
      </c>
      <c r="E22" s="27"/>
      <c r="F22" s="27"/>
      <c r="G22" s="27"/>
      <c r="H22" s="27" t="e">
        <f>D22-#REF!</f>
        <v>#REF!</v>
      </c>
      <c r="I22" s="27"/>
      <c r="J22" s="27"/>
      <c r="K22" s="27"/>
      <c r="L22" s="27"/>
      <c r="M22" s="27"/>
      <c r="N22" s="27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28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2:37" ht="15" hidden="1" customHeight="1">
      <c r="B23" s="44" t="s">
        <v>22</v>
      </c>
      <c r="C23" s="44"/>
      <c r="D23" s="30">
        <f>D22+1005637</f>
        <v>24486612</v>
      </c>
      <c r="E23" s="27"/>
      <c r="F23" s="27"/>
      <c r="G23" s="27"/>
      <c r="H23" s="27"/>
      <c r="I23" s="27"/>
      <c r="J23" s="27"/>
      <c r="K23" s="27"/>
      <c r="L23" s="27"/>
      <c r="M23" s="27" t="e">
        <f>D23-#REF!</f>
        <v>#REF!</v>
      </c>
      <c r="N23" s="27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28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2:37" ht="15" hidden="1" customHeight="1">
      <c r="C24" s="25"/>
      <c r="D24" s="29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28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2:37" ht="15" hidden="1" customHeight="1">
      <c r="C25" s="25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28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2:37" ht="15" hidden="1" customHeight="1">
      <c r="C26" s="45" t="s">
        <v>23</v>
      </c>
      <c r="D26" s="45"/>
      <c r="E26" s="27"/>
      <c r="F26" s="27"/>
      <c r="G26" s="27"/>
      <c r="H26" s="27"/>
      <c r="I26" s="27"/>
      <c r="J26" s="27"/>
      <c r="K26" s="27"/>
      <c r="L26" s="27"/>
      <c r="M26" s="31" t="e">
        <f>SUM(M27:M38)</f>
        <v>#REF!</v>
      </c>
      <c r="N26" s="31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8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2:37" ht="15" hidden="1" customHeight="1">
      <c r="C27" s="32" t="s">
        <v>14</v>
      </c>
      <c r="D27" s="33" t="s">
        <v>24</v>
      </c>
      <c r="E27" s="34"/>
      <c r="F27" s="34"/>
      <c r="G27" s="34"/>
      <c r="H27" s="34">
        <f>E27+F27+G27</f>
        <v>0</v>
      </c>
      <c r="I27" s="35"/>
      <c r="J27" s="35">
        <f>AA27*750</f>
        <v>0</v>
      </c>
      <c r="K27" s="35"/>
      <c r="L27" s="35"/>
      <c r="M27" s="36">
        <f>H27+J27+K27+L27</f>
        <v>0</v>
      </c>
      <c r="N27" s="36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28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2:37" ht="15" hidden="1" customHeight="1">
      <c r="C28" s="32" t="s">
        <v>14</v>
      </c>
      <c r="D28" s="33" t="s">
        <v>25</v>
      </c>
      <c r="E28" s="34"/>
      <c r="F28" s="34"/>
      <c r="G28" s="34"/>
      <c r="H28" s="34">
        <f>E28+F28+G28</f>
        <v>0</v>
      </c>
      <c r="I28" s="35"/>
      <c r="J28" s="35">
        <f>AA28*750</f>
        <v>0</v>
      </c>
      <c r="K28" s="35"/>
      <c r="L28" s="35"/>
      <c r="M28" s="36">
        <f>H28+J28+K28+L28</f>
        <v>0</v>
      </c>
      <c r="N28" s="36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28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2:37" ht="15" hidden="1" customHeight="1">
      <c r="C29" s="32"/>
      <c r="D29" s="33" t="s">
        <v>26</v>
      </c>
      <c r="E29" s="34"/>
      <c r="F29" s="34"/>
      <c r="G29" s="34"/>
      <c r="H29" s="34"/>
      <c r="I29" s="35"/>
      <c r="J29" s="35">
        <v>2500000</v>
      </c>
      <c r="K29" s="35"/>
      <c r="L29" s="35"/>
      <c r="M29" s="36" t="e">
        <f>H29+J29+K29+L29-#REF!</f>
        <v>#REF!</v>
      </c>
      <c r="N29" s="36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8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2:37" ht="15" hidden="1" customHeight="1">
      <c r="C30" s="32" t="s">
        <v>14</v>
      </c>
      <c r="D30" s="33" t="s">
        <v>27</v>
      </c>
      <c r="E30" s="34"/>
      <c r="F30" s="34"/>
      <c r="G30" s="34"/>
      <c r="H30" s="34">
        <f>E30+F30+G30</f>
        <v>0</v>
      </c>
      <c r="I30" s="35"/>
      <c r="J30" s="35">
        <f>AA30*650</f>
        <v>0</v>
      </c>
      <c r="K30" s="35"/>
      <c r="L30" s="35"/>
      <c r="M30" s="36">
        <f t="shared" ref="M30:M37" si="0">H30+J30+K30+L30</f>
        <v>0</v>
      </c>
      <c r="N30" s="36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28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2:37" ht="15" hidden="1" customHeight="1">
      <c r="C31" s="32"/>
      <c r="D31" s="33" t="s">
        <v>28</v>
      </c>
      <c r="E31" s="34"/>
      <c r="F31" s="34"/>
      <c r="G31" s="34"/>
      <c r="H31" s="34"/>
      <c r="I31" s="35"/>
      <c r="J31" s="35">
        <f>AA31*550</f>
        <v>0</v>
      </c>
      <c r="K31" s="35"/>
      <c r="L31" s="35"/>
      <c r="M31" s="36">
        <f t="shared" si="0"/>
        <v>0</v>
      </c>
      <c r="N31" s="36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8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2:37" ht="15" hidden="1" customHeight="1">
      <c r="C32" s="32" t="s">
        <v>14</v>
      </c>
      <c r="D32" s="33" t="s">
        <v>29</v>
      </c>
      <c r="E32" s="34"/>
      <c r="F32" s="34"/>
      <c r="G32" s="34"/>
      <c r="H32" s="34">
        <f>E32+F32+G32</f>
        <v>0</v>
      </c>
      <c r="I32" s="35"/>
      <c r="J32" s="35"/>
      <c r="K32" s="35"/>
      <c r="L32" s="35">
        <f t="shared" ref="L32:L37" si="1">AA32*650</f>
        <v>0</v>
      </c>
      <c r="M32" s="36">
        <f t="shared" si="0"/>
        <v>0</v>
      </c>
      <c r="N32" s="3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28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3:37" ht="15" hidden="1" customHeight="1">
      <c r="C33" s="32" t="s">
        <v>14</v>
      </c>
      <c r="D33" s="33" t="s">
        <v>30</v>
      </c>
      <c r="E33" s="34"/>
      <c r="F33" s="34"/>
      <c r="G33" s="34"/>
      <c r="H33" s="34">
        <f>E33+F33+G33</f>
        <v>0</v>
      </c>
      <c r="I33" s="35"/>
      <c r="J33" s="35"/>
      <c r="K33" s="35"/>
      <c r="L33" s="35">
        <f t="shared" si="1"/>
        <v>0</v>
      </c>
      <c r="M33" s="36">
        <f t="shared" si="0"/>
        <v>0</v>
      </c>
      <c r="N33" s="36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28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3:37" ht="15" hidden="1" customHeight="1">
      <c r="C34" s="32" t="s">
        <v>14</v>
      </c>
      <c r="D34" s="33" t="s">
        <v>31</v>
      </c>
      <c r="E34" s="34"/>
      <c r="F34" s="34"/>
      <c r="G34" s="34"/>
      <c r="H34" s="34"/>
      <c r="I34" s="35"/>
      <c r="J34" s="35"/>
      <c r="K34" s="35"/>
      <c r="L34" s="35">
        <f t="shared" si="1"/>
        <v>0</v>
      </c>
      <c r="M34" s="36">
        <f t="shared" si="0"/>
        <v>0</v>
      </c>
      <c r="N34" s="36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28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3:37" ht="15" hidden="1" customHeight="1">
      <c r="C35" s="32" t="s">
        <v>14</v>
      </c>
      <c r="D35" s="33" t="s">
        <v>32</v>
      </c>
      <c r="E35" s="34"/>
      <c r="F35" s="34"/>
      <c r="G35" s="34"/>
      <c r="H35" s="34">
        <f>E35+F35+G35</f>
        <v>0</v>
      </c>
      <c r="I35" s="35"/>
      <c r="J35" s="35"/>
      <c r="K35" s="35"/>
      <c r="L35" s="35">
        <f t="shared" si="1"/>
        <v>0</v>
      </c>
      <c r="M35" s="36">
        <f t="shared" si="0"/>
        <v>0</v>
      </c>
      <c r="N35" s="36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28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3:37" ht="15" hidden="1" customHeight="1">
      <c r="C36" s="32" t="s">
        <v>14</v>
      </c>
      <c r="D36" s="33" t="s">
        <v>33</v>
      </c>
      <c r="E36" s="34"/>
      <c r="F36" s="34"/>
      <c r="G36" s="34"/>
      <c r="H36" s="34">
        <f>E36+F36+G36</f>
        <v>0</v>
      </c>
      <c r="I36" s="35"/>
      <c r="J36" s="35"/>
      <c r="K36" s="35"/>
      <c r="L36" s="35">
        <f t="shared" si="1"/>
        <v>0</v>
      </c>
      <c r="M36" s="36">
        <f t="shared" si="0"/>
        <v>0</v>
      </c>
      <c r="N36" s="3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28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3:37" ht="15" hidden="1" customHeight="1">
      <c r="C37" s="32" t="s">
        <v>14</v>
      </c>
      <c r="D37" s="26" t="s">
        <v>34</v>
      </c>
      <c r="E37" s="34"/>
      <c r="F37" s="34"/>
      <c r="G37" s="34"/>
      <c r="H37" s="34">
        <f>E37+F37+G37</f>
        <v>0</v>
      </c>
      <c r="I37" s="35"/>
      <c r="J37" s="35"/>
      <c r="K37" s="35"/>
      <c r="L37" s="35">
        <f t="shared" si="1"/>
        <v>0</v>
      </c>
      <c r="M37" s="36">
        <f t="shared" si="0"/>
        <v>0</v>
      </c>
      <c r="N37" s="36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28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3:37" ht="15" customHeight="1">
      <c r="N38" s="38"/>
      <c r="AG38" s="38"/>
      <c r="AK38" s="38"/>
    </row>
    <row r="39" spans="3:37" ht="15" hidden="1" customHeight="1">
      <c r="C39" t="s">
        <v>35</v>
      </c>
      <c r="M39" s="38">
        <v>5500000</v>
      </c>
      <c r="N39" s="38"/>
      <c r="AB39" s="38"/>
      <c r="AC39" s="38"/>
      <c r="AG39" s="38" t="e">
        <f>AG21-#REF!</f>
        <v>#REF!</v>
      </c>
    </row>
    <row r="40" spans="3:37" ht="15" hidden="1" customHeight="1">
      <c r="M40" s="38"/>
      <c r="N40" s="38"/>
      <c r="AB40" s="38"/>
      <c r="AC40" s="38"/>
      <c r="AG40" s="38"/>
    </row>
    <row r="41" spans="3:37" ht="15" hidden="1" customHeight="1">
      <c r="C41" s="4" t="s">
        <v>14</v>
      </c>
      <c r="M41" s="38"/>
      <c r="N41" s="38"/>
      <c r="AB41" s="38"/>
      <c r="AJ41" s="39">
        <f>24486612+5500000</f>
        <v>29986612</v>
      </c>
      <c r="AK41" s="39"/>
    </row>
    <row r="42" spans="3:37" ht="15" hidden="1" customHeight="1">
      <c r="C42" s="4" t="s">
        <v>14</v>
      </c>
      <c r="M42" s="38"/>
      <c r="N42" s="38"/>
      <c r="AB42" s="38"/>
      <c r="AJ42" s="38" t="e">
        <f>AJ41-#REF!</f>
        <v>#REF!</v>
      </c>
      <c r="AK42" s="38"/>
    </row>
    <row r="43" spans="3:37" ht="15" hidden="1" customHeight="1">
      <c r="C43" s="4" t="s">
        <v>14</v>
      </c>
      <c r="M43" s="38"/>
      <c r="N43" s="38"/>
      <c r="AB43" s="38"/>
    </row>
    <row r="44" spans="3:37" ht="15" hidden="1" customHeight="1">
      <c r="C44" s="4" t="s">
        <v>14</v>
      </c>
      <c r="M44" s="40"/>
      <c r="N44" s="40"/>
      <c r="AB44" s="40"/>
    </row>
    <row r="60583" ht="12.75" customHeight="1"/>
    <row r="60584" ht="12.75" customHeight="1"/>
    <row r="60585" ht="12.75" customHeight="1"/>
  </sheetData>
  <mergeCells count="18">
    <mergeCell ref="C1:AK1"/>
    <mergeCell ref="B3:AK3"/>
    <mergeCell ref="C4:AK4"/>
    <mergeCell ref="B5:B6"/>
    <mergeCell ref="C5:D6"/>
    <mergeCell ref="N5:N6"/>
    <mergeCell ref="O5:Y5"/>
    <mergeCell ref="AC5:AC6"/>
    <mergeCell ref="AK5:AK6"/>
    <mergeCell ref="B2:AK2"/>
    <mergeCell ref="B22:C22"/>
    <mergeCell ref="B23:C23"/>
    <mergeCell ref="C26:D26"/>
    <mergeCell ref="C11:D11"/>
    <mergeCell ref="C7:D7"/>
    <mergeCell ref="C9:D9"/>
    <mergeCell ref="C8:D8"/>
    <mergeCell ref="C10:D10"/>
  </mergeCells>
  <pageMargins left="1" right="1" top="1" bottom="1" header="0.5" footer="0.5"/>
  <pageSetup paperSize="9" scale="8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3</vt:i4>
      </vt:variant>
    </vt:vector>
  </HeadingPairs>
  <TitlesOfParts>
    <vt:vector size="4" baseType="lpstr">
      <vt:lpstr>тротуари_(6)</vt:lpstr>
      <vt:lpstr>'тротуари_(6)'!_Hlk96506224</vt:lpstr>
      <vt:lpstr>'тротуари_(6)'!Excel_BuiltIn_Print_Area</vt:lpstr>
      <vt:lpstr>'тротуари_(6)'!Область_друку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cp:lastPrinted>2022-12-28T10:33:20Z</cp:lastPrinted>
  <dcterms:created xsi:type="dcterms:W3CDTF">2022-10-04T13:07:20Z</dcterms:created>
  <dcterms:modified xsi:type="dcterms:W3CDTF">2023-01-03T14:40:44Z</dcterms:modified>
</cp:coreProperties>
</file>