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додаток 2 (8)" sheetId="1" state="visible" r:id="rId2"/>
    <sheet name="додаток 2 (8)_2" sheetId="2" state="visible" r:id="rId3"/>
    <sheet name="Аркуш1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<sst xmlns="http://schemas.openxmlformats.org/spreadsheetml/2006/main" count="126" uniqueCount="84">
  <si>
    <t xml:space="preserve">Додаток 2</t>
  </si>
  <si>
    <t xml:space="preserve">Уточнений помісячний план асигнувань на 2020 рік </t>
  </si>
  <si>
    <t xml:space="preserve"> Програма підтримки та стимулювання створення об’єднань співвласників багатоквартирних будинків Мукачівської об’єднаної територіальної громади на 2020-2022 роки</t>
  </si>
  <si>
    <t xml:space="preserve">КЕКВ</t>
  </si>
  <si>
    <t xml:space="preserve">Січень</t>
  </si>
  <si>
    <t xml:space="preserve">Лютий</t>
  </si>
  <si>
    <t xml:space="preserve">Березень</t>
  </si>
  <si>
    <t xml:space="preserve">Квітень</t>
  </si>
  <si>
    <t xml:space="preserve">Травень</t>
  </si>
  <si>
    <t xml:space="preserve">Червень</t>
  </si>
  <si>
    <t xml:space="preserve">Липень</t>
  </si>
  <si>
    <t xml:space="preserve">Серпень</t>
  </si>
  <si>
    <t xml:space="preserve">Вересень</t>
  </si>
  <si>
    <t xml:space="preserve">Жовтень</t>
  </si>
  <si>
    <t xml:space="preserve">Листопад</t>
  </si>
  <si>
    <t xml:space="preserve">Грудень</t>
  </si>
  <si>
    <t xml:space="preserve">РІК</t>
  </si>
  <si>
    <t xml:space="preserve">грн.</t>
  </si>
  <si>
    <t xml:space="preserve">відшкодування частини кредитів,отриманих ОСББ на впровадження заходів з енергозбереження багатоквартирних будинків</t>
  </si>
  <si>
    <t xml:space="preserve">"Теплі кредити"</t>
  </si>
  <si>
    <t xml:space="preserve">"Енергодім"</t>
  </si>
  <si>
    <t xml:space="preserve">Надання разової фінансової підтримки ОСББ Мукачівського ОТГ на проведення ремонтних робіт</t>
  </si>
  <si>
    <t xml:space="preserve">Ремонтні роботи </t>
  </si>
  <si>
    <t xml:space="preserve">Ремонт та модернизація інженерних мереж</t>
  </si>
  <si>
    <t xml:space="preserve">Ремонт та модернізація ліфтів</t>
  </si>
  <si>
    <t xml:space="preserve">Разом</t>
  </si>
  <si>
    <t xml:space="preserve">Начальник відділу             Н.Полончак</t>
  </si>
  <si>
    <t xml:space="preserve">Звіт про використання коштів інституціями громадянського суспільства, які перемогли у конкурсах за 2020 рік</t>
  </si>
  <si>
    <t xml:space="preserve">  ОСББ “Синевир”вул. Штефана Августина,16</t>
  </si>
  <si>
    <t xml:space="preserve">ОСББ “Доброліт” вул. Токаря Михайла</t>
  </si>
  <si>
    <t xml:space="preserve">ОСББ “КОП” вул Єлізавети королеви,30</t>
  </si>
  <si>
    <t xml:space="preserve">ОСББ”Молодіжний 40”вул.Великогірна,40</t>
  </si>
  <si>
    <t xml:space="preserve">ОСББ “Першотравнева Набережна,2 вул П.Набережна,2</t>
  </si>
  <si>
    <t xml:space="preserve">ОСББ “АЛМА” вул.Першотравнева Набережна,7</t>
  </si>
  <si>
    <t xml:space="preserve">ОСББ “Комфорт-14” вул. Володимира Зайця,14</t>
  </si>
  <si>
    <t xml:space="preserve">ОСББ “В Щасливій оселі” вул. Берегівська,28Б</t>
  </si>
  <si>
    <t xml:space="preserve">ОСББ”Береста 40 вул. Береста Олексія,40</t>
  </si>
  <si>
    <t xml:space="preserve">ОСББ” Черемшина-4” вул. Першотравнева Набережна,4</t>
  </si>
  <si>
    <t xml:space="preserve">ОСББ” Пентагон-25” вул.  Молодіжна,25</t>
  </si>
  <si>
    <t xml:space="preserve">ОСББ “Мрія-2016” вул. Свято-Михайлівська,35А</t>
  </si>
  <si>
    <t xml:space="preserve">ОСББ “Береста-36” вул. Олексія Береста,36</t>
  </si>
  <si>
    <t xml:space="preserve">ОСББ “Береста-38” вул. Олексія Береста,38</t>
  </si>
  <si>
    <t xml:space="preserve">ОСББ “Ластівка-2019” вул. Ілони Зріні ,174,176</t>
  </si>
  <si>
    <t xml:space="preserve">ОСББ “Наш дім-13” вул. 26 Жовтня,13</t>
  </si>
  <si>
    <t xml:space="preserve">ОСББ “Кооперактивна 71” вул. Кооперативна,71</t>
  </si>
  <si>
    <t xml:space="preserve">ОСББ “Грушевського 22Б”</t>
  </si>
  <si>
    <t xml:space="preserve">ОСББ “Цілюще джерело</t>
  </si>
  <si>
    <t xml:space="preserve">ОСББ “Оберіг-М”</t>
  </si>
  <si>
    <t xml:space="preserve">ОСББ “Індустріальна-37”</t>
  </si>
  <si>
    <t xml:space="preserve">ОСББ “Сороча -106”</t>
  </si>
  <si>
    <t xml:space="preserve">ОСББ “Закарпатська 6”</t>
  </si>
  <si>
    <t xml:space="preserve">ОСББ “Сороча 108”</t>
  </si>
  <si>
    <t xml:space="preserve">ОСББ “Байк-31”</t>
  </si>
  <si>
    <t xml:space="preserve">Всього</t>
  </si>
  <si>
    <t xml:space="preserve">ОСББ “Окружна,11” вул. Окружна,11</t>
  </si>
  <si>
    <t xml:space="preserve">ОСББ “Наш дім-35” вул. Осипенка Олександра,35А,35Б,35В</t>
  </si>
  <si>
    <t xml:space="preserve">ОСББ “Кооперативна 71” вул. Кооперативна,71</t>
  </si>
  <si>
    <t xml:space="preserve">ОСББ “Сакура 5”вул. Свято-Михайлівська,5</t>
  </si>
  <si>
    <t xml:space="preserve">ОСББ “Береша</t>
  </si>
  <si>
    <t xml:space="preserve">ОСББ “Молодіжний тріумф”</t>
  </si>
  <si>
    <t xml:space="preserve">ОСББ “Свято-Михайлівська-12</t>
  </si>
  <si>
    <t xml:space="preserve">ОСББ “Закарпатська-8</t>
  </si>
  <si>
    <t xml:space="preserve">ОСББ Злагода</t>
  </si>
  <si>
    <t xml:space="preserve">ОСББ “Супутник М</t>
  </si>
  <si>
    <t xml:space="preserve">ОСББ “Мукмаклер”</t>
  </si>
  <si>
    <t xml:space="preserve">ОСББ Береша-3</t>
  </si>
  <si>
    <t xml:space="preserve">Звіт про використання коштів інституціями громадянського суспільства, які перемогли у конкурсах за 2021 рік</t>
  </si>
  <si>
    <t xml:space="preserve"> Програма підтримки та стимулювання створення об’єднань співвласників багатоквартирних будинків Мукачівської  територіальної громади на 2021-2023 роки</t>
  </si>
  <si>
    <t xml:space="preserve"> Встановлення вузла(ів) обліку споживання води з засобами дистанційної передачі результатів вимірювання</t>
  </si>
  <si>
    <t xml:space="preserve">Сума</t>
  </si>
  <si>
    <t xml:space="preserve">Опис витрат</t>
  </si>
  <si>
    <t xml:space="preserve">Показники</t>
  </si>
  <si>
    <t xml:space="preserve">Досягнення проєктом показника</t>
  </si>
  <si>
    <t xml:space="preserve">ОСББ “Мрія-2016”, вул. Свято-Михайлівська, 35 А</t>
  </si>
  <si>
    <t xml:space="preserve">встановлено пластмасову трубу довжиною  6 метрів, замінено шайби, застулки, перехідники, електродіоди, кріплення та ін., встановлено  вузол обліку споживання води з засобами дистанційної передачі результатів вимірювання (1 шт.)</t>
  </si>
  <si>
    <t xml:space="preserve">   встановлення вузла(ів) обліку споживання води з засобами дистанційної передачі результатів вимірювання</t>
  </si>
  <si>
    <t xml:space="preserve">                                                        Проведення капітального ремонту систем водопостачання та водовідведення у підвальних приміщеннях будинків                                                                із встановленням вузла(ів) обліку споживання води з засобами дистанційної передачі результатів вимірювання</t>
  </si>
  <si>
    <t xml:space="preserve">            ОСББ “Закарпатська-4”,               вул. Закарпатська, 4</t>
  </si>
  <si>
    <t xml:space="preserve">прокладено трубопровід водопостачання 147 метрів, прокладено трубопровід каналізації 77,2 метри та встановлено  вузол обліку споживання води з засобами дистанційної передачі результатів вимірювання (1 шт.)</t>
  </si>
  <si>
    <t xml:space="preserve">проведення капітального ремонту систем водопостачання та водовідведення у підвальних приміщеннях будинків із встановленням вузла(ів) обліку споживання води з засобами дистанційної передачі результатів вимірювання</t>
  </si>
  <si>
    <t xml:space="preserve">             ОСББ “Закарпатська-10”,              вул. Закарпатська, 10</t>
  </si>
  <si>
    <t xml:space="preserve">226,39862</t>
  </si>
  <si>
    <t xml:space="preserve">прокладено трубопровід водопостачання 113 метрів, прокладено трубопровід каналізації 78,4 метри та встановлено  вузол обліку споживання води з засобами дистанційної передачі результатів вимірювання (1 шт.)</t>
  </si>
  <si>
    <t xml:space="preserve">Начальник відділу                                                          Н. М. Полончак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</si>
</sst>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#,#00.00"/>
    <numFmt numFmtId="168" formatCode="[$-422]#,##0.00\ _г_р_н_.;[RED]\-#,##0.00\ _г_р_н_."/>
    <numFmt numFmtId="169" formatCode="0.00"/>
    <numFmt numFmtId="170" formatCode="0.00%"/>
  </numFmts>
  <fonts count="2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Britannic Bold"/>
      <family val="2"/>
      <charset val="1"/>
    </font>
    <font>
      <sz val="14"/>
      <color rgb="FF000000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 val="true"/>
      <i val="true"/>
      <sz val="16"/>
      <color rgb="FF000000"/>
      <name val="Times New Roman"/>
      <family val="1"/>
      <charset val="204"/>
    </font>
    <font>
      <b val="true"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26"/>
      <color rgb="FF000000"/>
      <name val="Times New Roman"/>
      <family val="1"/>
      <charset val="1"/>
    </font>
    <font>
      <i val="true"/>
      <sz val="16"/>
      <color rgb="FF000000"/>
      <name val="Times New Roman"/>
      <family val="1"/>
      <charset val="1"/>
    </font>
    <font>
      <sz val="18"/>
      <color rgb="FF000000"/>
      <name val="Times New Roman"/>
      <family val="1"/>
      <charset val="1"/>
    </font>
    <font>
      <b val="true"/>
      <i val="true"/>
      <sz val="18"/>
      <color rgb="FF000000"/>
      <name val="Times New Roman"/>
      <family val="1"/>
      <charset val="1"/>
    </font>
    <font>
      <sz val="22"/>
      <color rgb="FF000000"/>
      <name val="Times New Roman"/>
      <family val="1"/>
      <charset val="1"/>
    </font>
    <font>
      <sz val="22"/>
      <color rgb="FFC9211E"/>
      <name val="Times New Roman"/>
      <family val="1"/>
      <charset val="1"/>
    </font>
    <font>
      <sz val="22"/>
      <name val="Times New Roman"/>
      <family val="1"/>
      <charset val="1"/>
    </font>
    <font>
      <b val="true"/>
      <sz val="22"/>
      <color rgb="FF000000"/>
      <name val="Times New Roman"/>
      <family val="1"/>
      <charset val="1"/>
    </font>
    <font>
      <b val="true"/>
      <sz val="26"/>
      <color rgb="FF000000"/>
      <name val="Times New Roman"/>
      <family val="1"/>
      <charset val="1"/>
    </font>
    <font>
      <sz val="16"/>
      <color rgb="FFC9211E"/>
      <name val="Times New Roman"/>
      <family val="1"/>
      <charset val="1"/>
    </font>
    <font>
      <sz val="20"/>
      <color rgb="FF000000"/>
      <name val="Times New Roman"/>
      <family val="1"/>
      <charset val="1"/>
    </font>
    <font>
      <sz val="2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9211E"/>
        <bgColor rgb="FFBE4444"/>
      </patternFill>
    </fill>
    <fill>
      <patternFill patternType="solid">
        <fgColor rgb="FFBE4444"/>
        <bgColor rgb="FF9933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9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BE444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true"/>
  </sheetPr>
  <dimension ref="B1:O3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1" activeCellId="0" sqref="A1"/>
    </sheetView>
  </sheetViews>
  <sheetFormatPr defaultColWidth="8.95703125" defaultRowHeight="14.4" zeroHeight="false" outlineLevelRow="0" outlineLevelCol="0"/>
  <cols>
    <col collapsed="false" customWidth="true" hidden="false" outlineLevel="0" max="2" min="2" style="0" width="26.56"/>
    <col collapsed="false" customWidth="true" hidden="false" outlineLevel="0" max="3" min="3" style="0" width="10.99"/>
    <col collapsed="false" customWidth="true" hidden="false" outlineLevel="0" max="4" min="4" style="0" width="10.45"/>
    <col collapsed="false" customWidth="true" hidden="false" outlineLevel="0" max="5" min="5" style="0" width="12.56"/>
    <col collapsed="false" customWidth="true" hidden="false" outlineLevel="0" max="6" min="6" style="0" width="11.89"/>
    <col collapsed="false" customWidth="true" hidden="false" outlineLevel="0" max="7" min="7" style="0" width="14.01"/>
    <col collapsed="false" customWidth="true" hidden="false" outlineLevel="0" max="9" min="8" style="0" width="11.64"/>
    <col collapsed="false" customWidth="true" hidden="false" outlineLevel="0" max="10" min="10" style="0" width="12.44"/>
    <col collapsed="false" customWidth="true" hidden="false" outlineLevel="0" max="11" min="11" style="0" width="11.64"/>
    <col collapsed="false" customWidth="true" hidden="false" outlineLevel="0" max="13" min="12" style="0" width="14.11"/>
    <col collapsed="false" customWidth="true" hidden="false" outlineLevel="0" max="14" min="14" style="0" width="11.89"/>
    <col collapsed="false" customWidth="true" hidden="false" outlineLevel="0" max="15" min="15" style="0" width="15.66"/>
  </cols>
  <sheetData>
    <row r="1" customFormat="false" ht="14.4" hidden="false" customHeight="false" outlineLevel="0" collapsed="false">
      <c r="N1" s="1" t="s">
        <v>0</v>
      </c>
      <c r="O1" s="1"/>
    </row>
    <row r="2" customFormat="false" ht="14.4" hidden="false" customHeight="false" outlineLevel="0" collapsed="false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customFormat="false" ht="15" hidden="false" customHeight="true" outlineLevel="0" collapsed="false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customFormat="false" ht="15" hidden="false" customHeight="true" outlineLevel="0" collapsed="false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customFormat="false" ht="47.25" hidden="false" customHeight="true" outlineLevel="0" collapsed="false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customFormat="false" ht="32.25" hidden="false" customHeight="true" outlineLevel="0" collapsed="false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customFormat="false" ht="21" hidden="false" customHeight="false" outlineLevel="0" collapsed="false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</row>
    <row r="8" customFormat="false" ht="21" hidden="false" customHeight="false" outlineLevel="0" collapsed="false">
      <c r="B8" s="6" t="n">
        <v>1217640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">
        <v>17</v>
      </c>
    </row>
    <row r="9" customFormat="false" ht="41.25" hidden="false" customHeight="true" outlineLevel="0" collapsed="false">
      <c r="B9" s="6"/>
      <c r="C9" s="7" t="s">
        <v>18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 t="n">
        <v>3000000</v>
      </c>
    </row>
    <row r="10" customFormat="false" ht="24" hidden="false" customHeight="true" outlineLevel="0" collapsed="false">
      <c r="B10" s="9" t="s">
        <v>19</v>
      </c>
      <c r="C10" s="6" t="n">
        <v>0</v>
      </c>
      <c r="D10" s="6" t="n">
        <v>0</v>
      </c>
      <c r="E10" s="10" t="n">
        <v>200000</v>
      </c>
      <c r="F10" s="10" t="n">
        <v>350000</v>
      </c>
      <c r="G10" s="10" t="n">
        <v>450000</v>
      </c>
      <c r="H10" s="10" t="n">
        <v>200000</v>
      </c>
      <c r="I10" s="10" t="n">
        <v>400000</v>
      </c>
      <c r="J10" s="10" t="n">
        <v>400000</v>
      </c>
      <c r="K10" s="10" t="n">
        <v>250000</v>
      </c>
      <c r="L10" s="10" t="n">
        <v>150000</v>
      </c>
      <c r="M10" s="10" t="n">
        <v>100000</v>
      </c>
      <c r="N10" s="6" t="n">
        <v>0</v>
      </c>
      <c r="O10" s="10" t="n">
        <f aca="false">C10+D10+E10+F10+G10+H10+I10+J10+K10+L10+M10</f>
        <v>2500000</v>
      </c>
    </row>
    <row r="11" customFormat="false" ht="21" hidden="false" customHeight="false" outlineLevel="0" collapsed="false">
      <c r="B11" s="9" t="s">
        <v>20</v>
      </c>
      <c r="C11" s="6" t="n">
        <v>0</v>
      </c>
      <c r="D11" s="6" t="n">
        <v>0</v>
      </c>
      <c r="E11" s="6" t="n">
        <v>0</v>
      </c>
      <c r="F11" s="6" t="n">
        <v>0</v>
      </c>
      <c r="G11" s="10" t="n">
        <v>500000</v>
      </c>
      <c r="H11" s="6" t="n">
        <v>0</v>
      </c>
      <c r="I11" s="6" t="n">
        <v>0</v>
      </c>
      <c r="J11" s="6" t="n">
        <v>0</v>
      </c>
      <c r="K11" s="6" t="n">
        <v>0</v>
      </c>
      <c r="L11" s="6" t="n">
        <v>0</v>
      </c>
      <c r="M11" s="6" t="n">
        <v>0</v>
      </c>
      <c r="N11" s="6" t="n">
        <v>0</v>
      </c>
      <c r="O11" s="10" t="n">
        <f aca="false">C11+D11+E11+F11+G11+H11+I11+J11+K11+L11+M11</f>
        <v>500000</v>
      </c>
    </row>
    <row r="12" customFormat="false" ht="48" hidden="false" customHeight="true" outlineLevel="0" collapsed="false">
      <c r="B12" s="6"/>
      <c r="C12" s="11" t="s">
        <v>21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8" t="n">
        <v>2000000</v>
      </c>
    </row>
    <row r="13" customFormat="false" ht="21" hidden="false" customHeight="false" outlineLevel="0" collapsed="false">
      <c r="B13" s="9" t="s">
        <v>22</v>
      </c>
      <c r="C13" s="6" t="n">
        <v>0</v>
      </c>
      <c r="D13" s="6" t="n">
        <v>0</v>
      </c>
      <c r="E13" s="10" t="n">
        <v>50000</v>
      </c>
      <c r="F13" s="10" t="n">
        <v>50000</v>
      </c>
      <c r="G13" s="10" t="n">
        <v>60000</v>
      </c>
      <c r="H13" s="10" t="n">
        <v>200000</v>
      </c>
      <c r="I13" s="10" t="n">
        <v>150000</v>
      </c>
      <c r="J13" s="10" t="n">
        <v>150000</v>
      </c>
      <c r="K13" s="10" t="n">
        <v>200000</v>
      </c>
      <c r="L13" s="10" t="n">
        <v>140000</v>
      </c>
      <c r="M13" s="10" t="n">
        <v>0</v>
      </c>
      <c r="N13" s="6" t="n">
        <v>0</v>
      </c>
      <c r="O13" s="10" t="n">
        <f aca="false">C13+D13+E13+F13+G13+H13+I13+J13+K13+L13+M13</f>
        <v>1000000</v>
      </c>
    </row>
    <row r="14" s="12" customFormat="true" ht="21" hidden="false" customHeight="false" outlineLevel="0" collapsed="false">
      <c r="B14" s="9"/>
      <c r="C14" s="6"/>
      <c r="D14" s="6"/>
      <c r="E14" s="10"/>
      <c r="F14" s="10"/>
      <c r="G14" s="10"/>
      <c r="H14" s="10"/>
      <c r="I14" s="10"/>
      <c r="J14" s="10"/>
      <c r="K14" s="10"/>
      <c r="L14" s="10"/>
      <c r="M14" s="10"/>
      <c r="N14" s="6"/>
      <c r="O14" s="10"/>
    </row>
    <row r="15" s="12" customFormat="true" ht="21" hidden="false" customHeight="false" outlineLevel="0" collapsed="false">
      <c r="B15" s="9"/>
      <c r="C15" s="6"/>
      <c r="D15" s="6"/>
      <c r="E15" s="10"/>
      <c r="F15" s="10"/>
      <c r="G15" s="10"/>
      <c r="H15" s="10"/>
      <c r="I15" s="10"/>
      <c r="J15" s="10"/>
      <c r="K15" s="10"/>
      <c r="L15" s="10"/>
      <c r="M15" s="10"/>
      <c r="N15" s="6"/>
      <c r="O15" s="10"/>
    </row>
    <row r="16" s="12" customFormat="true" ht="21" hidden="false" customHeight="false" outlineLevel="0" collapsed="false">
      <c r="B16" s="9"/>
      <c r="C16" s="6"/>
      <c r="D16" s="6"/>
      <c r="E16" s="10"/>
      <c r="F16" s="10"/>
      <c r="G16" s="10"/>
      <c r="H16" s="10"/>
      <c r="I16" s="10"/>
      <c r="J16" s="10"/>
      <c r="K16" s="10"/>
      <c r="L16" s="10"/>
      <c r="M16" s="10"/>
      <c r="N16" s="6"/>
      <c r="O16" s="10"/>
    </row>
    <row r="17" s="12" customFormat="true" ht="21" hidden="false" customHeight="false" outlineLevel="0" collapsed="false">
      <c r="B17" s="9"/>
      <c r="C17" s="6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6"/>
      <c r="O17" s="10"/>
    </row>
    <row r="18" s="12" customFormat="true" ht="21" hidden="false" customHeight="false" outlineLevel="0" collapsed="false">
      <c r="B18" s="9"/>
      <c r="C18" s="6"/>
      <c r="D18" s="6"/>
      <c r="E18" s="10"/>
      <c r="F18" s="10"/>
      <c r="G18" s="10"/>
      <c r="H18" s="10"/>
      <c r="I18" s="10"/>
      <c r="J18" s="10"/>
      <c r="K18" s="10"/>
      <c r="L18" s="10"/>
      <c r="M18" s="10"/>
      <c r="N18" s="6"/>
      <c r="O18" s="10"/>
    </row>
    <row r="19" s="12" customFormat="true" ht="21" hidden="false" customHeight="false" outlineLevel="0" collapsed="false">
      <c r="B19" s="9"/>
      <c r="C19" s="6"/>
      <c r="D19" s="6"/>
      <c r="E19" s="10"/>
      <c r="F19" s="10"/>
      <c r="G19" s="10"/>
      <c r="H19" s="10"/>
      <c r="I19" s="10"/>
      <c r="J19" s="10"/>
      <c r="K19" s="10"/>
      <c r="L19" s="10"/>
      <c r="M19" s="10"/>
      <c r="N19" s="6"/>
      <c r="O19" s="10"/>
    </row>
    <row r="20" s="12" customFormat="true" ht="21" hidden="false" customHeight="false" outlineLevel="0" collapsed="false">
      <c r="B20" s="9"/>
      <c r="C20" s="6"/>
      <c r="D20" s="6"/>
      <c r="E20" s="10"/>
      <c r="F20" s="10"/>
      <c r="G20" s="10"/>
      <c r="H20" s="10"/>
      <c r="I20" s="10"/>
      <c r="J20" s="10"/>
      <c r="K20" s="10"/>
      <c r="L20" s="10"/>
      <c r="M20" s="10"/>
      <c r="N20" s="6"/>
      <c r="O20" s="10"/>
    </row>
    <row r="21" customFormat="false" ht="35.25" hidden="false" customHeight="true" outlineLevel="0" collapsed="false">
      <c r="B21" s="13" t="s">
        <v>23</v>
      </c>
      <c r="C21" s="6" t="n">
        <v>0</v>
      </c>
      <c r="D21" s="6" t="n">
        <v>0</v>
      </c>
      <c r="E21" s="10" t="n">
        <v>0</v>
      </c>
      <c r="F21" s="10" t="n">
        <v>45000</v>
      </c>
      <c r="G21" s="10" t="n">
        <v>60000</v>
      </c>
      <c r="H21" s="10" t="n">
        <v>40000</v>
      </c>
      <c r="I21" s="10" t="n">
        <v>65000</v>
      </c>
      <c r="J21" s="10" t="n">
        <v>175000</v>
      </c>
      <c r="K21" s="10" t="n">
        <v>250000</v>
      </c>
      <c r="L21" s="10" t="n">
        <v>110000</v>
      </c>
      <c r="M21" s="10" t="n">
        <v>55000</v>
      </c>
      <c r="N21" s="6" t="n">
        <v>0</v>
      </c>
      <c r="O21" s="10" t="n">
        <f aca="false">C21+D21+E21+F21+G21+H21+I21+J21+K21+L21+M21</f>
        <v>800000</v>
      </c>
    </row>
    <row r="22" customFormat="false" ht="35.25" hidden="false" customHeight="true" outlineLevel="0" collapsed="false">
      <c r="B22" s="13"/>
      <c r="C22" s="6"/>
      <c r="D22" s="6"/>
      <c r="E22" s="10"/>
      <c r="F22" s="10"/>
      <c r="G22" s="10"/>
      <c r="H22" s="10"/>
      <c r="I22" s="10"/>
      <c r="J22" s="10"/>
      <c r="K22" s="10"/>
      <c r="L22" s="10"/>
      <c r="M22" s="10"/>
      <c r="N22" s="6"/>
      <c r="O22" s="10"/>
    </row>
    <row r="23" customFormat="false" ht="35.25" hidden="false" customHeight="true" outlineLevel="0" collapsed="false">
      <c r="B23" s="13"/>
      <c r="C23" s="6"/>
      <c r="D23" s="6"/>
      <c r="E23" s="10"/>
      <c r="F23" s="10"/>
      <c r="G23" s="10"/>
      <c r="H23" s="10"/>
      <c r="I23" s="10"/>
      <c r="J23" s="10"/>
      <c r="K23" s="10"/>
      <c r="L23" s="10"/>
      <c r="M23" s="10"/>
      <c r="N23" s="6"/>
      <c r="O23" s="10"/>
    </row>
    <row r="24" customFormat="false" ht="42" hidden="false" customHeight="false" outlineLevel="0" collapsed="false">
      <c r="B24" s="13" t="s">
        <v>24</v>
      </c>
      <c r="C24" s="10"/>
      <c r="D24" s="10" t="n">
        <v>16000</v>
      </c>
      <c r="E24" s="10" t="n">
        <v>18000</v>
      </c>
      <c r="F24" s="10"/>
      <c r="G24" s="10"/>
      <c r="H24" s="10" t="n">
        <v>160000</v>
      </c>
      <c r="I24" s="10"/>
      <c r="J24" s="10"/>
      <c r="K24" s="10"/>
      <c r="L24" s="10"/>
      <c r="M24" s="10" t="n">
        <v>6000</v>
      </c>
      <c r="N24" s="10"/>
      <c r="O24" s="10" t="n">
        <f aca="false">C24+D24+E24+F24+G24+H24+I24+J24+K24+L24+M24+N24</f>
        <v>200000</v>
      </c>
    </row>
    <row r="25" customFormat="false" ht="21" hidden="false" customHeight="false" outlineLevel="0" collapsed="false"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customFormat="false" ht="21" hidden="false" customHeight="false" outlineLevel="0" collapsed="false"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customFormat="false" ht="21" hidden="false" customHeight="false" outlineLevel="0" collapsed="false"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customFormat="false" ht="21" hidden="false" customHeight="false" outlineLevel="0" collapsed="false"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customFormat="false" ht="21" hidden="false" customHeight="false" outlineLevel="0" collapsed="false"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customFormat="false" ht="21" hidden="false" customHeight="false" outlineLevel="0" collapsed="false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customFormat="false" ht="21" hidden="false" customHeight="false" outlineLevel="0" collapsed="false">
      <c r="B31" s="6" t="s">
        <v>25</v>
      </c>
      <c r="C31" s="10" t="n">
        <f aca="false">C10+C11+C13+C21+C24</f>
        <v>0</v>
      </c>
      <c r="D31" s="10" t="e">
        <f aca="false">#REF!+#REF!+#REF!+#REF!+#REF!</f>
        <v>#REF!</v>
      </c>
      <c r="E31" s="10" t="e">
        <f aca="false">#REF!+#REF!+#REF!+#REF!+#REF!</f>
        <v>#REF!</v>
      </c>
      <c r="F31" s="10" t="e">
        <f aca="false">#REF!+#REF!+#REF!+#REF!+#REF!</f>
        <v>#REF!</v>
      </c>
      <c r="G31" s="10" t="e">
        <f aca="false">#REF!+#REF!+#REF!+#REF!+#REF!</f>
        <v>#REF!</v>
      </c>
      <c r="H31" s="10" t="e">
        <f aca="false">#REF!+#REF!+#REF!+#REF!+#REF!</f>
        <v>#REF!</v>
      </c>
      <c r="I31" s="10" t="e">
        <f aca="false">#REF!+#REF!+#REF!+#REF!+#REF!</f>
        <v>#REF!</v>
      </c>
      <c r="J31" s="10" t="e">
        <f aca="false">#REF!+#REF!+#REF!+#REF!+#REF!</f>
        <v>#REF!</v>
      </c>
      <c r="K31" s="10" t="e">
        <f aca="false">#REF!+#REF!+#REF!+#REF!+#REF!</f>
        <v>#REF!</v>
      </c>
      <c r="L31" s="10" t="e">
        <f aca="false">#REF!+#REF!+#REF!+#REF!+#REF!</f>
        <v>#REF!</v>
      </c>
      <c r="M31" s="10" t="e">
        <f aca="false">#REF!+#REF!+#REF!+#REF!+#REF!</f>
        <v>#REF!</v>
      </c>
      <c r="N31" s="10" t="e">
        <f aca="false">#REF!+#REF!+#REF!+#REF!+#REF!</f>
        <v>#REF!</v>
      </c>
      <c r="O31" s="8" t="e">
        <f aca="false">SUM(C31:N31)</f>
        <v>#REF!</v>
      </c>
    </row>
    <row r="32" customFormat="false" ht="21" hidden="false" customHeight="false" outlineLevel="0" collapsed="false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customFormat="false" ht="21" hidden="false" customHeight="false" outlineLevel="0" collapsed="false">
      <c r="B33" s="14" t="s">
        <v>26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customFormat="false" ht="21" hidden="false" customHeight="false" outlineLevel="0" collapsed="false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customFormat="false" ht="21" hidden="false" customHeight="false" outlineLevel="0" collapsed="false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customFormat="false" ht="14.4" hidden="false" customHeight="false" outlineLevel="0" collapsed="false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</sheetData>
  <mergeCells count="5">
    <mergeCell ref="N1:O1"/>
    <mergeCell ref="B3:O4"/>
    <mergeCell ref="B5:O5"/>
    <mergeCell ref="C9:N9"/>
    <mergeCell ref="C12:N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O8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95703125" defaultRowHeight="14.4" zeroHeight="false" outlineLevelRow="0" outlineLevelCol="0"/>
  <cols>
    <col collapsed="false" customWidth="true" hidden="false" outlineLevel="0" max="2" min="2" style="0" width="51"/>
    <col collapsed="false" customWidth="true" hidden="false" outlineLevel="0" max="3" min="3" style="0" width="13.66"/>
    <col collapsed="false" customWidth="true" hidden="false" outlineLevel="0" max="4" min="4" style="0" width="14.66"/>
    <col collapsed="false" customWidth="true" hidden="false" outlineLevel="0" max="5" min="5" style="0" width="24.22"/>
    <col collapsed="false" customWidth="true" hidden="false" outlineLevel="0" max="6" min="6" style="0" width="15.11"/>
    <col collapsed="false" customWidth="true" hidden="false" outlineLevel="0" max="7" min="7" style="0" width="18.44"/>
    <col collapsed="false" customWidth="true" hidden="false" outlineLevel="0" max="8" min="8" style="0" width="18.12"/>
    <col collapsed="false" customWidth="true" hidden="false" outlineLevel="0" max="9" min="9" style="0" width="32"/>
    <col collapsed="false" customWidth="true" hidden="false" outlineLevel="0" max="10" min="10" style="0" width="20.11"/>
    <col collapsed="false" customWidth="true" hidden="false" outlineLevel="0" max="11" min="11" style="0" width="27.45"/>
    <col collapsed="false" customWidth="true" hidden="false" outlineLevel="0" max="12" min="12" style="0" width="27.33"/>
    <col collapsed="false" customWidth="true" hidden="false" outlineLevel="0" max="13" min="13" style="0" width="14.66"/>
    <col collapsed="false" customWidth="true" hidden="false" outlineLevel="0" max="14" min="14" style="0" width="7.8"/>
    <col collapsed="false" customWidth="true" hidden="false" outlineLevel="0" max="15" min="15" style="0" width="17.11"/>
  </cols>
  <sheetData>
    <row r="1" customFormat="false" ht="14.4" hidden="false" customHeight="false" outlineLevel="0" collapsed="false">
      <c r="N1" s="1" t="s">
        <v>0</v>
      </c>
      <c r="O1" s="1"/>
    </row>
    <row r="2" customFormat="false" ht="21" hidden="false" customHeight="false" outlineLevel="0" collapsed="false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customFormat="false" ht="15" hidden="false" customHeight="true" outlineLevel="0" collapsed="false">
      <c r="B3" s="17" t="s">
        <v>27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customFormat="false" ht="15" hidden="false" customHeight="true" outlineLevel="0" collapsed="false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="18" customFormat="true" ht="47.25" hidden="false" customHeight="true" outlineLevel="0" collapsed="false">
      <c r="B5" s="19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="18" customFormat="true" ht="32.25" hidden="false" customHeight="true" outlineLevel="0" collapsed="false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="18" customFormat="true" ht="32.4" hidden="false" customHeight="false" outlineLevel="0" collapsed="false">
      <c r="B7" s="21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9</v>
      </c>
      <c r="I7" s="21" t="s">
        <v>10</v>
      </c>
      <c r="J7" s="21" t="s">
        <v>11</v>
      </c>
      <c r="K7" s="21" t="s">
        <v>12</v>
      </c>
      <c r="L7" s="21" t="s">
        <v>13</v>
      </c>
      <c r="M7" s="21" t="s">
        <v>14</v>
      </c>
      <c r="N7" s="21" t="s">
        <v>15</v>
      </c>
      <c r="O7" s="21" t="s">
        <v>16</v>
      </c>
    </row>
    <row r="8" s="18" customFormat="true" ht="32.4" hidden="false" customHeight="false" outlineLevel="0" collapsed="false">
      <c r="B8" s="21" t="n">
        <v>1217640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 t="s">
        <v>17</v>
      </c>
    </row>
    <row r="9" s="18" customFormat="true" ht="41.25" hidden="false" customHeight="true" outlineLevel="0" collapsed="false">
      <c r="B9" s="21"/>
      <c r="C9" s="22" t="s">
        <v>18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n">
        <v>3000000</v>
      </c>
    </row>
    <row r="10" s="18" customFormat="true" ht="50.25" hidden="false" customHeight="true" outlineLevel="0" collapsed="false">
      <c r="B10" s="24" t="s">
        <v>19</v>
      </c>
      <c r="C10" s="21" t="n">
        <v>0</v>
      </c>
      <c r="D10" s="21" t="n">
        <v>0</v>
      </c>
      <c r="E10" s="23" t="n">
        <v>200000</v>
      </c>
      <c r="F10" s="23" t="n">
        <v>350000</v>
      </c>
      <c r="G10" s="23" t="n">
        <v>450000</v>
      </c>
      <c r="H10" s="23" t="n">
        <v>200000</v>
      </c>
      <c r="I10" s="23" t="n">
        <v>400000</v>
      </c>
      <c r="J10" s="23" t="n">
        <v>400000</v>
      </c>
      <c r="K10" s="23" t="n">
        <v>250000</v>
      </c>
      <c r="L10" s="23" t="n">
        <v>150000</v>
      </c>
      <c r="M10" s="23" t="n">
        <v>100000</v>
      </c>
      <c r="N10" s="21" t="n">
        <v>0</v>
      </c>
      <c r="O10" s="23" t="n">
        <f aca="false">C10+D10+E10+F10+G10+H10+I10+J10+K10+L10+M10</f>
        <v>2500000</v>
      </c>
    </row>
    <row r="11" s="18" customFormat="true" ht="32.4" hidden="false" customHeight="false" outlineLevel="0" collapsed="false">
      <c r="B11" s="24" t="s">
        <v>20</v>
      </c>
      <c r="C11" s="21" t="n">
        <v>0</v>
      </c>
      <c r="D11" s="21" t="n">
        <v>0</v>
      </c>
      <c r="E11" s="21" t="n">
        <v>0</v>
      </c>
      <c r="F11" s="21" t="n">
        <v>0</v>
      </c>
      <c r="G11" s="23" t="n">
        <v>500000</v>
      </c>
      <c r="H11" s="21" t="n">
        <v>0</v>
      </c>
      <c r="I11" s="21" t="n">
        <v>0</v>
      </c>
      <c r="J11" s="21" t="n">
        <v>0</v>
      </c>
      <c r="K11" s="21" t="n">
        <v>0</v>
      </c>
      <c r="L11" s="21" t="n">
        <v>0</v>
      </c>
      <c r="M11" s="21" t="n">
        <v>0</v>
      </c>
      <c r="N11" s="21" t="n">
        <v>0</v>
      </c>
      <c r="O11" s="23" t="n">
        <f aca="false">C11+D11+E11+F11+G11+H11+I11+J11+K11+L11+M11</f>
        <v>500000</v>
      </c>
    </row>
    <row r="12" s="25" customFormat="true" ht="82.8" hidden="false" customHeight="true" outlineLevel="0" collapsed="false">
      <c r="B12" s="26"/>
      <c r="C12" s="27" t="s">
        <v>21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 t="n">
        <v>2000000</v>
      </c>
    </row>
    <row r="13" s="18" customFormat="true" ht="32.4" hidden="false" customHeight="false" outlineLevel="0" collapsed="false">
      <c r="B13" s="29" t="s">
        <v>22</v>
      </c>
      <c r="C13" s="30" t="n">
        <v>0</v>
      </c>
      <c r="D13" s="30" t="n">
        <v>0</v>
      </c>
      <c r="E13" s="31" t="n">
        <v>50000</v>
      </c>
      <c r="F13" s="31" t="n">
        <v>50000</v>
      </c>
      <c r="G13" s="31" t="n">
        <v>60000</v>
      </c>
      <c r="H13" s="31" t="n">
        <v>200000</v>
      </c>
      <c r="I13" s="31" t="n">
        <v>150000</v>
      </c>
      <c r="J13" s="31" t="n">
        <v>150000</v>
      </c>
      <c r="K13" s="31" t="n">
        <v>200000</v>
      </c>
      <c r="L13" s="23" t="n">
        <v>140000</v>
      </c>
      <c r="M13" s="23" t="n">
        <v>0</v>
      </c>
      <c r="N13" s="21" t="n">
        <v>0</v>
      </c>
      <c r="O13" s="23" t="n">
        <f aca="false">C13+D13+E13+F13+G13+H13+I13+J13+K13+L13+M13</f>
        <v>1000000</v>
      </c>
    </row>
    <row r="14" s="18" customFormat="true" ht="64.95" hidden="false" customHeight="true" outlineLevel="0" collapsed="false">
      <c r="A14" s="32" t="n">
        <v>1</v>
      </c>
      <c r="B14" s="33" t="s">
        <v>28</v>
      </c>
      <c r="C14" s="30"/>
      <c r="D14" s="30"/>
      <c r="E14" s="34" t="n">
        <v>30000</v>
      </c>
      <c r="F14" s="31"/>
      <c r="G14" s="31"/>
      <c r="H14" s="31"/>
      <c r="I14" s="31"/>
      <c r="J14" s="31"/>
      <c r="K14" s="31"/>
      <c r="L14" s="23"/>
      <c r="M14" s="23"/>
      <c r="N14" s="21"/>
      <c r="O14" s="23"/>
    </row>
    <row r="15" s="18" customFormat="true" ht="50.25" hidden="false" customHeight="true" outlineLevel="0" collapsed="false">
      <c r="A15" s="32" t="n">
        <v>2</v>
      </c>
      <c r="B15" s="33" t="s">
        <v>29</v>
      </c>
      <c r="C15" s="30"/>
      <c r="D15" s="30"/>
      <c r="E15" s="34" t="n">
        <v>30000</v>
      </c>
      <c r="F15" s="31"/>
      <c r="G15" s="31"/>
      <c r="H15" s="31"/>
      <c r="I15" s="31"/>
      <c r="J15" s="31"/>
      <c r="K15" s="31"/>
      <c r="L15" s="23"/>
      <c r="M15" s="23"/>
      <c r="N15" s="21"/>
      <c r="O15" s="23"/>
    </row>
    <row r="16" s="18" customFormat="true" ht="65.1" hidden="false" customHeight="true" outlineLevel="0" collapsed="false">
      <c r="A16" s="32" t="n">
        <v>3</v>
      </c>
      <c r="B16" s="33" t="s">
        <v>30</v>
      </c>
      <c r="C16" s="30"/>
      <c r="D16" s="30"/>
      <c r="E16" s="34" t="n">
        <v>64874</v>
      </c>
      <c r="F16" s="31"/>
      <c r="G16" s="31"/>
      <c r="H16" s="31"/>
      <c r="I16" s="31"/>
      <c r="J16" s="31"/>
      <c r="K16" s="31"/>
      <c r="L16" s="23"/>
      <c r="M16" s="23"/>
      <c r="N16" s="21"/>
      <c r="O16" s="23"/>
    </row>
    <row r="17" s="18" customFormat="true" ht="50.25" hidden="false" customHeight="true" outlineLevel="0" collapsed="false">
      <c r="A17" s="32" t="n">
        <v>4</v>
      </c>
      <c r="B17" s="33" t="s">
        <v>31</v>
      </c>
      <c r="C17" s="30"/>
      <c r="D17" s="30"/>
      <c r="E17" s="34" t="n">
        <v>58563</v>
      </c>
      <c r="F17" s="31"/>
      <c r="G17" s="31"/>
      <c r="H17" s="31"/>
      <c r="I17" s="31"/>
      <c r="J17" s="31"/>
      <c r="K17" s="31"/>
      <c r="L17" s="23"/>
      <c r="M17" s="23"/>
      <c r="N17" s="21"/>
      <c r="O17" s="23"/>
    </row>
    <row r="18" s="18" customFormat="true" ht="67.8" hidden="false" customHeight="true" outlineLevel="0" collapsed="false">
      <c r="A18" s="32" t="n">
        <v>5</v>
      </c>
      <c r="B18" s="33" t="s">
        <v>32</v>
      </c>
      <c r="C18" s="30"/>
      <c r="D18" s="30"/>
      <c r="E18" s="34" t="n">
        <v>106063.5</v>
      </c>
      <c r="F18" s="31"/>
      <c r="G18" s="31"/>
      <c r="H18" s="31"/>
      <c r="I18" s="31"/>
      <c r="J18" s="31"/>
      <c r="K18" s="31"/>
      <c r="L18" s="23"/>
      <c r="M18" s="23"/>
      <c r="N18" s="21"/>
      <c r="O18" s="23"/>
    </row>
    <row r="19" s="18" customFormat="true" ht="75.9" hidden="false" customHeight="true" outlineLevel="0" collapsed="false">
      <c r="A19" s="32" t="n">
        <v>6</v>
      </c>
      <c r="B19" s="33" t="s">
        <v>33</v>
      </c>
      <c r="C19" s="30"/>
      <c r="D19" s="30"/>
      <c r="E19" s="34" t="n">
        <v>106063.5</v>
      </c>
      <c r="F19" s="31"/>
      <c r="G19" s="31"/>
      <c r="H19" s="31"/>
      <c r="I19" s="31"/>
      <c r="J19" s="31"/>
      <c r="K19" s="31"/>
      <c r="L19" s="23"/>
      <c r="M19" s="23"/>
      <c r="N19" s="21"/>
      <c r="O19" s="23"/>
    </row>
    <row r="20" s="18" customFormat="true" ht="63.15" hidden="false" customHeight="true" outlineLevel="0" collapsed="false">
      <c r="A20" s="32" t="n">
        <v>7</v>
      </c>
      <c r="B20" s="33" t="s">
        <v>34</v>
      </c>
      <c r="C20" s="30"/>
      <c r="D20" s="30"/>
      <c r="E20" s="34" t="n">
        <v>30147</v>
      </c>
      <c r="F20" s="31"/>
      <c r="G20" s="31"/>
      <c r="H20" s="31"/>
      <c r="I20" s="31"/>
      <c r="J20" s="31"/>
      <c r="K20" s="31"/>
      <c r="L20" s="23"/>
      <c r="M20" s="23"/>
      <c r="N20" s="21"/>
      <c r="O20" s="23"/>
    </row>
    <row r="21" s="18" customFormat="true" ht="62.25" hidden="false" customHeight="true" outlineLevel="0" collapsed="false">
      <c r="A21" s="32" t="n">
        <v>8</v>
      </c>
      <c r="B21" s="33" t="s">
        <v>35</v>
      </c>
      <c r="C21" s="30"/>
      <c r="D21" s="30"/>
      <c r="E21" s="34" t="n">
        <v>46128</v>
      </c>
      <c r="F21" s="31"/>
      <c r="G21" s="31"/>
      <c r="H21" s="31"/>
      <c r="I21" s="31"/>
      <c r="J21" s="31"/>
      <c r="K21" s="31"/>
      <c r="L21" s="23"/>
      <c r="M21" s="23"/>
      <c r="N21" s="21"/>
      <c r="O21" s="23"/>
    </row>
    <row r="22" s="18" customFormat="true" ht="53.55" hidden="false" customHeight="true" outlineLevel="0" collapsed="false">
      <c r="A22" s="32" t="n">
        <v>9</v>
      </c>
      <c r="B22" s="33" t="s">
        <v>36</v>
      </c>
      <c r="C22" s="30"/>
      <c r="D22" s="30"/>
      <c r="E22" s="34" t="n">
        <v>49398</v>
      </c>
      <c r="F22" s="31"/>
      <c r="G22" s="31"/>
      <c r="H22" s="31"/>
      <c r="I22" s="31"/>
      <c r="J22" s="31"/>
      <c r="K22" s="31"/>
      <c r="L22" s="23"/>
      <c r="M22" s="23"/>
      <c r="N22" s="21"/>
      <c r="O22" s="23"/>
    </row>
    <row r="23" s="18" customFormat="true" ht="74.55" hidden="false" customHeight="true" outlineLevel="0" collapsed="false">
      <c r="A23" s="18" t="n">
        <v>10</v>
      </c>
      <c r="B23" s="33" t="s">
        <v>37</v>
      </c>
      <c r="C23" s="30"/>
      <c r="D23" s="30"/>
      <c r="E23" s="34" t="n">
        <v>71044</v>
      </c>
      <c r="F23" s="31"/>
      <c r="G23" s="31"/>
      <c r="H23" s="31"/>
      <c r="I23" s="31"/>
      <c r="J23" s="31"/>
      <c r="K23" s="31"/>
      <c r="L23" s="23"/>
      <c r="M23" s="23"/>
      <c r="N23" s="21"/>
      <c r="O23" s="23"/>
    </row>
    <row r="24" s="18" customFormat="true" ht="54.45" hidden="false" customHeight="true" outlineLevel="0" collapsed="false">
      <c r="A24" s="18" t="n">
        <v>11</v>
      </c>
      <c r="B24" s="33" t="s">
        <v>38</v>
      </c>
      <c r="C24" s="30"/>
      <c r="D24" s="30"/>
      <c r="E24" s="35"/>
      <c r="F24" s="31"/>
      <c r="G24" s="31"/>
      <c r="H24" s="36" t="n">
        <v>58883</v>
      </c>
      <c r="I24" s="31"/>
      <c r="J24" s="31"/>
      <c r="K24" s="31"/>
      <c r="L24" s="23"/>
      <c r="M24" s="23"/>
      <c r="N24" s="21"/>
      <c r="O24" s="23"/>
    </row>
    <row r="25" s="18" customFormat="true" ht="49.95" hidden="false" customHeight="true" outlineLevel="0" collapsed="false">
      <c r="A25" s="18" t="n">
        <v>12</v>
      </c>
      <c r="B25" s="33" t="s">
        <v>39</v>
      </c>
      <c r="C25" s="30"/>
      <c r="D25" s="30"/>
      <c r="E25" s="31"/>
      <c r="F25" s="31"/>
      <c r="G25" s="31"/>
      <c r="H25" s="37" t="n">
        <v>96170</v>
      </c>
      <c r="I25" s="31"/>
      <c r="J25" s="31"/>
      <c r="K25" s="31"/>
      <c r="L25" s="23"/>
      <c r="M25" s="23"/>
      <c r="N25" s="21"/>
      <c r="O25" s="23"/>
    </row>
    <row r="26" s="18" customFormat="true" ht="74.55" hidden="false" customHeight="true" outlineLevel="0" collapsed="false">
      <c r="A26" s="18" t="n">
        <v>13</v>
      </c>
      <c r="B26" s="33" t="s">
        <v>40</v>
      </c>
      <c r="C26" s="30"/>
      <c r="D26" s="30"/>
      <c r="E26" s="31"/>
      <c r="F26" s="31"/>
      <c r="G26" s="31"/>
      <c r="H26" s="38" t="n">
        <v>70353</v>
      </c>
      <c r="I26" s="31"/>
      <c r="J26" s="31"/>
      <c r="K26" s="31"/>
      <c r="L26" s="23"/>
      <c r="M26" s="23"/>
      <c r="N26" s="21"/>
      <c r="O26" s="23"/>
    </row>
    <row r="27" s="18" customFormat="true" ht="57" hidden="false" customHeight="true" outlineLevel="0" collapsed="false">
      <c r="A27" s="18" t="n">
        <v>14</v>
      </c>
      <c r="B27" s="33" t="s">
        <v>41</v>
      </c>
      <c r="C27" s="30"/>
      <c r="D27" s="30"/>
      <c r="E27" s="31"/>
      <c r="F27" s="31"/>
      <c r="G27" s="39"/>
      <c r="H27" s="38" t="n">
        <v>67168</v>
      </c>
      <c r="I27" s="31"/>
      <c r="J27" s="31"/>
      <c r="K27" s="31"/>
      <c r="L27" s="23"/>
      <c r="M27" s="23"/>
      <c r="N27" s="21"/>
      <c r="O27" s="23"/>
    </row>
    <row r="28" s="18" customFormat="true" ht="57" hidden="false" customHeight="true" outlineLevel="0" collapsed="false">
      <c r="A28" s="18" t="n">
        <v>15</v>
      </c>
      <c r="B28" s="33" t="s">
        <v>42</v>
      </c>
      <c r="C28" s="30"/>
      <c r="D28" s="30"/>
      <c r="E28" s="31"/>
      <c r="F28" s="31"/>
      <c r="G28" s="31"/>
      <c r="H28" s="38" t="n">
        <v>101393</v>
      </c>
      <c r="I28" s="31"/>
      <c r="J28" s="31"/>
      <c r="K28" s="31"/>
      <c r="L28" s="23"/>
      <c r="M28" s="23"/>
      <c r="N28" s="21"/>
      <c r="O28" s="23"/>
    </row>
    <row r="29" s="18" customFormat="true" ht="78.15" hidden="false" customHeight="true" outlineLevel="0" collapsed="false">
      <c r="A29" s="18" t="n">
        <v>16</v>
      </c>
      <c r="B29" s="33" t="s">
        <v>43</v>
      </c>
      <c r="C29" s="30"/>
      <c r="D29" s="30"/>
      <c r="E29" s="31"/>
      <c r="F29" s="31"/>
      <c r="G29" s="31"/>
      <c r="H29" s="38" t="n">
        <v>33845</v>
      </c>
      <c r="I29" s="31"/>
      <c r="J29" s="31"/>
      <c r="K29" s="31"/>
      <c r="L29" s="23"/>
      <c r="M29" s="23"/>
      <c r="N29" s="21"/>
      <c r="O29" s="23"/>
    </row>
    <row r="30" s="18" customFormat="true" ht="78.15" hidden="false" customHeight="true" outlineLevel="0" collapsed="false">
      <c r="A30" s="18" t="n">
        <v>17</v>
      </c>
      <c r="B30" s="33" t="s">
        <v>44</v>
      </c>
      <c r="C30" s="30"/>
      <c r="D30" s="30"/>
      <c r="E30" s="31"/>
      <c r="F30" s="31"/>
      <c r="G30" s="31"/>
      <c r="H30" s="38" t="n">
        <v>29998.78</v>
      </c>
      <c r="I30" s="31"/>
      <c r="J30" s="31"/>
      <c r="K30" s="31"/>
      <c r="L30" s="23"/>
      <c r="M30" s="23"/>
      <c r="N30" s="21"/>
      <c r="O30" s="23"/>
    </row>
    <row r="31" s="18" customFormat="true" ht="57" hidden="false" customHeight="true" outlineLevel="0" collapsed="false">
      <c r="A31" s="18" t="n">
        <v>18</v>
      </c>
      <c r="B31" s="33" t="s">
        <v>45</v>
      </c>
      <c r="C31" s="30"/>
      <c r="D31" s="30"/>
      <c r="E31" s="31"/>
      <c r="F31" s="31"/>
      <c r="G31" s="31"/>
      <c r="H31" s="40"/>
      <c r="I31" s="38" t="n">
        <v>30000</v>
      </c>
      <c r="J31" s="31"/>
      <c r="K31" s="31"/>
      <c r="L31" s="23"/>
      <c r="M31" s="23"/>
      <c r="N31" s="21"/>
      <c r="O31" s="23"/>
    </row>
    <row r="32" s="18" customFormat="true" ht="57" hidden="false" customHeight="true" outlineLevel="0" collapsed="false">
      <c r="B32" s="33" t="s">
        <v>46</v>
      </c>
      <c r="C32" s="30"/>
      <c r="D32" s="30"/>
      <c r="E32" s="31"/>
      <c r="F32" s="31"/>
      <c r="G32" s="31"/>
      <c r="H32" s="31"/>
      <c r="I32" s="38" t="n">
        <v>29900.75</v>
      </c>
      <c r="J32" s="31"/>
      <c r="K32" s="31"/>
      <c r="L32" s="23"/>
      <c r="M32" s="23"/>
      <c r="N32" s="21"/>
      <c r="O32" s="23"/>
    </row>
    <row r="33" s="18" customFormat="true" ht="57" hidden="false" customHeight="true" outlineLevel="0" collapsed="false">
      <c r="B33" s="33" t="s">
        <v>47</v>
      </c>
      <c r="C33" s="30"/>
      <c r="D33" s="30"/>
      <c r="E33" s="31"/>
      <c r="F33" s="31"/>
      <c r="G33" s="31"/>
      <c r="H33" s="31"/>
      <c r="I33" s="38" t="n">
        <v>62440</v>
      </c>
      <c r="J33" s="31"/>
      <c r="K33" s="31"/>
      <c r="L33" s="23"/>
      <c r="M33" s="23"/>
      <c r="N33" s="21"/>
      <c r="O33" s="23"/>
    </row>
    <row r="34" s="18" customFormat="true" ht="57" hidden="false" customHeight="true" outlineLevel="0" collapsed="false">
      <c r="B34" s="33" t="s">
        <v>48</v>
      </c>
      <c r="C34" s="30"/>
      <c r="D34" s="30"/>
      <c r="E34" s="31"/>
      <c r="F34" s="31"/>
      <c r="G34" s="31"/>
      <c r="H34" s="31"/>
      <c r="I34" s="38" t="n">
        <v>116760</v>
      </c>
      <c r="J34" s="31"/>
      <c r="K34" s="31"/>
      <c r="L34" s="23"/>
      <c r="M34" s="23"/>
      <c r="N34" s="21"/>
      <c r="O34" s="23"/>
    </row>
    <row r="35" s="18" customFormat="true" ht="57" hidden="false" customHeight="true" outlineLevel="0" collapsed="false">
      <c r="B35" s="33" t="s">
        <v>49</v>
      </c>
      <c r="C35" s="30"/>
      <c r="D35" s="30"/>
      <c r="E35" s="31"/>
      <c r="F35" s="31"/>
      <c r="G35" s="31"/>
      <c r="H35" s="31"/>
      <c r="I35" s="38" t="n">
        <v>52578</v>
      </c>
      <c r="J35" s="31"/>
      <c r="K35" s="31"/>
      <c r="L35" s="23"/>
      <c r="M35" s="23"/>
      <c r="N35" s="21"/>
      <c r="O35" s="23"/>
    </row>
    <row r="36" s="18" customFormat="true" ht="57" hidden="false" customHeight="true" outlineLevel="0" collapsed="false">
      <c r="B36" s="33" t="s">
        <v>50</v>
      </c>
      <c r="C36" s="30"/>
      <c r="D36" s="30"/>
      <c r="E36" s="31"/>
      <c r="F36" s="31"/>
      <c r="G36" s="31"/>
      <c r="H36" s="31"/>
      <c r="I36" s="38" t="n">
        <v>121388</v>
      </c>
      <c r="J36" s="31"/>
      <c r="K36" s="31"/>
      <c r="L36" s="23"/>
      <c r="M36" s="23"/>
      <c r="N36" s="21"/>
      <c r="O36" s="23"/>
    </row>
    <row r="37" s="18" customFormat="true" ht="57" hidden="false" customHeight="true" outlineLevel="0" collapsed="false">
      <c r="B37" s="33" t="s">
        <v>51</v>
      </c>
      <c r="C37" s="30"/>
      <c r="D37" s="30"/>
      <c r="E37" s="31"/>
      <c r="F37" s="31"/>
      <c r="G37" s="31"/>
      <c r="H37" s="31"/>
      <c r="I37" s="38" t="n">
        <v>53402</v>
      </c>
      <c r="J37" s="31"/>
      <c r="K37" s="31"/>
      <c r="L37" s="23"/>
      <c r="M37" s="23"/>
      <c r="N37" s="21"/>
      <c r="O37" s="23"/>
    </row>
    <row r="38" s="18" customFormat="true" ht="57" hidden="false" customHeight="true" outlineLevel="0" collapsed="false">
      <c r="B38" s="33" t="s">
        <v>52</v>
      </c>
      <c r="C38" s="30"/>
      <c r="D38" s="30"/>
      <c r="E38" s="31"/>
      <c r="F38" s="31"/>
      <c r="G38" s="31"/>
      <c r="H38" s="31"/>
      <c r="I38" s="31"/>
      <c r="J38" s="40" t="n">
        <v>105920</v>
      </c>
      <c r="K38" s="31"/>
      <c r="L38" s="23"/>
      <c r="M38" s="23"/>
      <c r="N38" s="21"/>
      <c r="O38" s="23"/>
    </row>
    <row r="39" s="18" customFormat="true" ht="53.55" hidden="false" customHeight="true" outlineLevel="0" collapsed="false">
      <c r="B39" s="41" t="s">
        <v>53</v>
      </c>
      <c r="C39" s="42" t="n">
        <f aca="false">SUM(C14:C31)</f>
        <v>0</v>
      </c>
      <c r="D39" s="42" t="n">
        <f aca="false">SUM(D14:D31)</f>
        <v>0</v>
      </c>
      <c r="E39" s="42" t="n">
        <f aca="false">SUM(E14:E31)</f>
        <v>592281</v>
      </c>
      <c r="F39" s="42" t="n">
        <f aca="false">SUM(F14:F31)</f>
        <v>0</v>
      </c>
      <c r="G39" s="42" t="n">
        <f aca="false">SUM(G14:G31)</f>
        <v>0</v>
      </c>
      <c r="H39" s="42" t="n">
        <f aca="false">SUM(H14:H31)</f>
        <v>457810.78</v>
      </c>
      <c r="I39" s="42" t="n">
        <f aca="false">SUM(I14:I38)</f>
        <v>466468.75</v>
      </c>
      <c r="J39" s="31" t="n">
        <f aca="false">J38</f>
        <v>105920</v>
      </c>
      <c r="K39" s="31"/>
      <c r="L39" s="43" t="n">
        <f aca="false">E39+H39+I39+J39</f>
        <v>1622480.53</v>
      </c>
      <c r="M39" s="23"/>
      <c r="N39" s="21"/>
      <c r="O39" s="23"/>
    </row>
    <row r="40" s="44" customFormat="true" ht="53.55" hidden="false" customHeight="true" outlineLevel="0" collapsed="false">
      <c r="B40" s="45" t="s">
        <v>23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</row>
    <row r="41" s="18" customFormat="true" ht="77.25" hidden="false" customHeight="true" outlineLevel="0" collapsed="false">
      <c r="B41" s="33" t="s">
        <v>23</v>
      </c>
      <c r="C41" s="30" t="n">
        <v>0</v>
      </c>
      <c r="D41" s="30" t="n">
        <v>0</v>
      </c>
      <c r="E41" s="31" t="n">
        <v>0</v>
      </c>
      <c r="F41" s="31" t="n">
        <v>45000</v>
      </c>
      <c r="G41" s="31" t="n">
        <v>60000</v>
      </c>
      <c r="H41" s="31" t="n">
        <v>40000</v>
      </c>
      <c r="I41" s="31" t="n">
        <v>65000</v>
      </c>
      <c r="J41" s="31" t="n">
        <v>175000</v>
      </c>
      <c r="K41" s="31" t="n">
        <v>250000</v>
      </c>
      <c r="L41" s="23" t="n">
        <v>110000</v>
      </c>
      <c r="M41" s="23" t="n">
        <v>55000</v>
      </c>
      <c r="N41" s="21" t="n">
        <v>0</v>
      </c>
      <c r="O41" s="23" t="n">
        <f aca="false">C41+D41+E41+F41+G41+H41+I41+J41+K41+L41+M41</f>
        <v>800000</v>
      </c>
    </row>
    <row r="42" s="18" customFormat="true" ht="63.75" hidden="false" customHeight="true" outlineLevel="0" collapsed="false">
      <c r="A42" s="32" t="n">
        <v>1</v>
      </c>
      <c r="B42" s="33" t="s">
        <v>28</v>
      </c>
      <c r="C42" s="30"/>
      <c r="D42" s="30"/>
      <c r="E42" s="31" t="n">
        <v>30000</v>
      </c>
      <c r="F42" s="31"/>
      <c r="G42" s="31"/>
      <c r="H42" s="31"/>
      <c r="I42" s="31"/>
      <c r="J42" s="31"/>
      <c r="K42" s="31"/>
      <c r="L42" s="23"/>
      <c r="M42" s="23"/>
      <c r="N42" s="21"/>
      <c r="O42" s="23"/>
    </row>
    <row r="43" s="18" customFormat="true" ht="55.65" hidden="false" customHeight="true" outlineLevel="0" collapsed="false">
      <c r="A43" s="32" t="n">
        <v>2</v>
      </c>
      <c r="B43" s="33" t="s">
        <v>30</v>
      </c>
      <c r="C43" s="30"/>
      <c r="D43" s="30"/>
      <c r="E43" s="31" t="n">
        <v>64874</v>
      </c>
      <c r="F43" s="31"/>
      <c r="G43" s="31"/>
      <c r="H43" s="31"/>
      <c r="I43" s="31"/>
      <c r="J43" s="31"/>
      <c r="K43" s="31"/>
      <c r="L43" s="23"/>
      <c r="M43" s="23"/>
      <c r="N43" s="21"/>
      <c r="O43" s="23"/>
    </row>
    <row r="44" s="18" customFormat="true" ht="65.85" hidden="false" customHeight="true" outlineLevel="0" collapsed="false">
      <c r="A44" s="32" t="n">
        <v>3</v>
      </c>
      <c r="B44" s="33" t="s">
        <v>31</v>
      </c>
      <c r="C44" s="30"/>
      <c r="D44" s="30"/>
      <c r="E44" s="31" t="n">
        <v>58563</v>
      </c>
      <c r="F44" s="31"/>
      <c r="G44" s="31"/>
      <c r="H44" s="31"/>
      <c r="I44" s="31"/>
      <c r="J44" s="31"/>
      <c r="K44" s="31"/>
      <c r="L44" s="23"/>
      <c r="M44" s="23"/>
      <c r="N44" s="21"/>
      <c r="O44" s="23"/>
    </row>
    <row r="45" s="18" customFormat="true" ht="72.9" hidden="false" customHeight="true" outlineLevel="0" collapsed="false">
      <c r="A45" s="32" t="n">
        <v>4</v>
      </c>
      <c r="B45" s="33" t="s">
        <v>32</v>
      </c>
      <c r="C45" s="30"/>
      <c r="D45" s="30"/>
      <c r="E45" s="31" t="n">
        <v>106063.5</v>
      </c>
      <c r="F45" s="31"/>
      <c r="G45" s="31"/>
      <c r="H45" s="31"/>
      <c r="I45" s="31"/>
      <c r="J45" s="31"/>
      <c r="K45" s="31"/>
      <c r="L45" s="23"/>
      <c r="M45" s="23"/>
      <c r="N45" s="21"/>
      <c r="O45" s="23"/>
    </row>
    <row r="46" s="18" customFormat="true" ht="72" hidden="false" customHeight="true" outlineLevel="0" collapsed="false">
      <c r="A46" s="32" t="n">
        <v>5</v>
      </c>
      <c r="B46" s="33" t="s">
        <v>33</v>
      </c>
      <c r="C46" s="30"/>
      <c r="D46" s="30"/>
      <c r="E46" s="31" t="n">
        <v>106063.5</v>
      </c>
      <c r="F46" s="31"/>
      <c r="G46" s="31"/>
      <c r="H46" s="31"/>
      <c r="I46" s="31"/>
      <c r="J46" s="31"/>
      <c r="K46" s="31"/>
      <c r="L46" s="23"/>
      <c r="M46" s="23"/>
      <c r="N46" s="21"/>
      <c r="O46" s="23"/>
    </row>
    <row r="47" s="18" customFormat="true" ht="62.25" hidden="false" customHeight="true" outlineLevel="0" collapsed="false">
      <c r="A47" s="32" t="n">
        <v>6</v>
      </c>
      <c r="B47" s="33" t="s">
        <v>54</v>
      </c>
      <c r="C47" s="30"/>
      <c r="D47" s="30"/>
      <c r="E47" s="46" t="n">
        <v>30000</v>
      </c>
      <c r="F47" s="31"/>
      <c r="G47" s="31"/>
      <c r="H47" s="31"/>
      <c r="I47" s="31"/>
      <c r="J47" s="31"/>
      <c r="K47" s="31"/>
      <c r="L47" s="23"/>
      <c r="M47" s="23"/>
      <c r="N47" s="21"/>
      <c r="O47" s="23"/>
    </row>
    <row r="48" s="18" customFormat="true" ht="55.65" hidden="false" customHeight="true" outlineLevel="0" collapsed="false">
      <c r="A48" s="32" t="n">
        <v>7</v>
      </c>
      <c r="B48" s="33" t="s">
        <v>35</v>
      </c>
      <c r="C48" s="30"/>
      <c r="D48" s="30"/>
      <c r="E48" s="31" t="n">
        <v>46128</v>
      </c>
      <c r="F48" s="31"/>
      <c r="G48" s="31"/>
      <c r="H48" s="31"/>
      <c r="I48" s="31"/>
      <c r="J48" s="31"/>
      <c r="K48" s="31"/>
      <c r="L48" s="23"/>
      <c r="M48" s="23"/>
      <c r="N48" s="21"/>
      <c r="O48" s="23"/>
    </row>
    <row r="49" s="18" customFormat="true" ht="48.3" hidden="false" customHeight="true" outlineLevel="0" collapsed="false">
      <c r="A49" s="32" t="n">
        <v>8</v>
      </c>
      <c r="B49" s="33" t="s">
        <v>38</v>
      </c>
      <c r="C49" s="30"/>
      <c r="D49" s="30"/>
      <c r="E49" s="31"/>
      <c r="F49" s="31"/>
      <c r="G49" s="31"/>
      <c r="H49" s="47" t="n">
        <v>58883</v>
      </c>
      <c r="I49" s="31"/>
      <c r="J49" s="31"/>
      <c r="K49" s="31"/>
      <c r="L49" s="23"/>
      <c r="M49" s="23"/>
      <c r="N49" s="21"/>
      <c r="O49" s="23"/>
    </row>
    <row r="50" s="18" customFormat="true" ht="57.9" hidden="false" customHeight="true" outlineLevel="0" collapsed="false">
      <c r="A50" s="18" t="n">
        <v>9</v>
      </c>
      <c r="B50" s="33" t="s">
        <v>40</v>
      </c>
      <c r="C50" s="30"/>
      <c r="D50" s="30"/>
      <c r="E50" s="31"/>
      <c r="F50" s="31"/>
      <c r="G50" s="31"/>
      <c r="H50" s="48" t="n">
        <v>70353</v>
      </c>
      <c r="I50" s="31"/>
      <c r="J50" s="31"/>
      <c r="K50" s="31"/>
      <c r="L50" s="23"/>
      <c r="M50" s="23"/>
      <c r="N50" s="21"/>
      <c r="O50" s="23"/>
    </row>
    <row r="51" s="18" customFormat="true" ht="57" hidden="false" customHeight="true" outlineLevel="0" collapsed="false">
      <c r="A51" s="18" t="n">
        <v>10</v>
      </c>
      <c r="B51" s="33" t="s">
        <v>41</v>
      </c>
      <c r="C51" s="30"/>
      <c r="D51" s="30"/>
      <c r="E51" s="31"/>
      <c r="F51" s="31"/>
      <c r="G51" s="31"/>
      <c r="H51" s="48" t="n">
        <v>67168</v>
      </c>
      <c r="I51" s="31"/>
      <c r="J51" s="31"/>
      <c r="K51" s="31"/>
      <c r="L51" s="23"/>
      <c r="M51" s="23"/>
      <c r="N51" s="21"/>
      <c r="O51" s="23"/>
    </row>
    <row r="52" s="18" customFormat="true" ht="57" hidden="false" customHeight="true" outlineLevel="0" collapsed="false">
      <c r="A52" s="18" t="n">
        <v>11</v>
      </c>
      <c r="B52" s="33" t="s">
        <v>42</v>
      </c>
      <c r="C52" s="30"/>
      <c r="D52" s="30"/>
      <c r="E52" s="31"/>
      <c r="F52" s="31"/>
      <c r="G52" s="31"/>
      <c r="H52" s="48" t="n">
        <v>101393</v>
      </c>
      <c r="I52" s="31"/>
      <c r="J52" s="31"/>
      <c r="K52" s="31"/>
      <c r="L52" s="23"/>
      <c r="M52" s="23"/>
      <c r="N52" s="21"/>
      <c r="O52" s="23"/>
    </row>
    <row r="53" s="18" customFormat="true" ht="78.15" hidden="false" customHeight="true" outlineLevel="0" collapsed="false">
      <c r="A53" s="18" t="n">
        <v>12</v>
      </c>
      <c r="B53" s="33" t="s">
        <v>55</v>
      </c>
      <c r="C53" s="30"/>
      <c r="D53" s="30"/>
      <c r="E53" s="31"/>
      <c r="F53" s="31"/>
      <c r="G53" s="31"/>
      <c r="H53" s="48" t="n">
        <v>60548</v>
      </c>
      <c r="I53" s="31"/>
      <c r="J53" s="31"/>
      <c r="K53" s="31"/>
      <c r="L53" s="23"/>
      <c r="M53" s="23"/>
      <c r="N53" s="21"/>
      <c r="O53" s="23"/>
    </row>
    <row r="54" s="18" customFormat="true" ht="78.15" hidden="false" customHeight="true" outlineLevel="0" collapsed="false">
      <c r="A54" s="18" t="n">
        <v>13</v>
      </c>
      <c r="B54" s="33" t="s">
        <v>43</v>
      </c>
      <c r="C54" s="30"/>
      <c r="D54" s="30"/>
      <c r="E54" s="31"/>
      <c r="F54" s="31"/>
      <c r="G54" s="31"/>
      <c r="H54" s="48" t="n">
        <v>33845</v>
      </c>
      <c r="I54" s="31"/>
      <c r="J54" s="31"/>
      <c r="K54" s="31"/>
      <c r="L54" s="23"/>
      <c r="M54" s="23"/>
      <c r="N54" s="21"/>
      <c r="O54" s="23"/>
    </row>
    <row r="55" s="18" customFormat="true" ht="78.15" hidden="false" customHeight="true" outlineLevel="0" collapsed="false">
      <c r="A55" s="18" t="n">
        <v>14</v>
      </c>
      <c r="B55" s="33" t="s">
        <v>56</v>
      </c>
      <c r="C55" s="30"/>
      <c r="D55" s="30"/>
      <c r="E55" s="31"/>
      <c r="F55" s="31"/>
      <c r="G55" s="31"/>
      <c r="H55" s="48" t="n">
        <v>29998.77</v>
      </c>
      <c r="I55" s="31"/>
      <c r="J55" s="31"/>
      <c r="K55" s="31"/>
      <c r="L55" s="23"/>
      <c r="M55" s="23"/>
      <c r="N55" s="21"/>
      <c r="O55" s="23"/>
    </row>
    <row r="56" s="18" customFormat="true" ht="78.15" hidden="false" customHeight="true" outlineLevel="0" collapsed="false">
      <c r="A56" s="18" t="n">
        <v>15</v>
      </c>
      <c r="B56" s="33" t="s">
        <v>57</v>
      </c>
      <c r="C56" s="30"/>
      <c r="D56" s="30"/>
      <c r="E56" s="31"/>
      <c r="F56" s="31"/>
      <c r="G56" s="31"/>
      <c r="H56" s="48" t="n">
        <v>37617</v>
      </c>
      <c r="I56" s="31"/>
      <c r="J56" s="31"/>
      <c r="K56" s="31"/>
      <c r="L56" s="23"/>
      <c r="M56" s="23"/>
      <c r="N56" s="21"/>
      <c r="O56" s="23"/>
    </row>
    <row r="57" s="18" customFormat="true" ht="57" hidden="false" customHeight="true" outlineLevel="0" collapsed="false">
      <c r="A57" s="18" t="n">
        <v>16</v>
      </c>
      <c r="B57" s="33" t="s">
        <v>58</v>
      </c>
      <c r="C57" s="30"/>
      <c r="D57" s="30"/>
      <c r="E57" s="31"/>
      <c r="F57" s="31"/>
      <c r="G57" s="31"/>
      <c r="H57" s="38"/>
      <c r="I57" s="49" t="n">
        <v>88110</v>
      </c>
      <c r="J57" s="31"/>
      <c r="K57" s="31"/>
      <c r="L57" s="23"/>
      <c r="M57" s="23"/>
      <c r="N57" s="21"/>
      <c r="O57" s="23"/>
    </row>
    <row r="58" s="18" customFormat="true" ht="57" hidden="false" customHeight="true" outlineLevel="0" collapsed="false">
      <c r="A58" s="18" t="n">
        <v>17</v>
      </c>
      <c r="B58" s="33" t="s">
        <v>59</v>
      </c>
      <c r="C58" s="30"/>
      <c r="D58" s="30"/>
      <c r="E58" s="31"/>
      <c r="F58" s="31"/>
      <c r="G58" s="31"/>
      <c r="H58" s="31"/>
      <c r="I58" s="49" t="n">
        <v>64544</v>
      </c>
      <c r="J58" s="31"/>
      <c r="K58" s="31"/>
      <c r="L58" s="23"/>
      <c r="M58" s="23"/>
      <c r="N58" s="21"/>
      <c r="O58" s="23"/>
    </row>
    <row r="59" s="18" customFormat="true" ht="57" hidden="false" customHeight="true" outlineLevel="0" collapsed="false">
      <c r="A59" s="18" t="n">
        <v>18</v>
      </c>
      <c r="B59" s="33" t="s">
        <v>45</v>
      </c>
      <c r="C59" s="30"/>
      <c r="D59" s="30"/>
      <c r="E59" s="31"/>
      <c r="F59" s="31"/>
      <c r="G59" s="31"/>
      <c r="H59" s="31"/>
      <c r="I59" s="49" t="n">
        <v>30000</v>
      </c>
      <c r="J59" s="31"/>
      <c r="K59" s="31"/>
      <c r="L59" s="23"/>
      <c r="M59" s="23"/>
      <c r="N59" s="21"/>
      <c r="O59" s="23"/>
    </row>
    <row r="60" s="18" customFormat="true" ht="57" hidden="false" customHeight="true" outlineLevel="0" collapsed="false">
      <c r="B60" s="33" t="s">
        <v>46</v>
      </c>
      <c r="C60" s="30"/>
      <c r="D60" s="30"/>
      <c r="E60" s="31"/>
      <c r="F60" s="31"/>
      <c r="G60" s="31"/>
      <c r="H60" s="31"/>
      <c r="I60" s="49" t="n">
        <v>29900.75</v>
      </c>
      <c r="J60" s="31"/>
      <c r="K60" s="31"/>
      <c r="L60" s="23"/>
      <c r="M60" s="23"/>
      <c r="N60" s="21"/>
      <c r="O60" s="23"/>
    </row>
    <row r="61" s="18" customFormat="true" ht="57" hidden="false" customHeight="true" outlineLevel="0" collapsed="false">
      <c r="B61" s="33" t="s">
        <v>60</v>
      </c>
      <c r="C61" s="30"/>
      <c r="D61" s="30"/>
      <c r="E61" s="31"/>
      <c r="F61" s="31"/>
      <c r="G61" s="31"/>
      <c r="H61" s="31"/>
      <c r="I61" s="50" t="n">
        <v>0</v>
      </c>
      <c r="J61" s="31"/>
      <c r="K61" s="31"/>
      <c r="L61" s="23"/>
      <c r="M61" s="23"/>
      <c r="N61" s="21"/>
      <c r="O61" s="23"/>
    </row>
    <row r="62" s="18" customFormat="true" ht="57" hidden="false" customHeight="true" outlineLevel="0" collapsed="false">
      <c r="B62" s="33" t="s">
        <v>61</v>
      </c>
      <c r="C62" s="30"/>
      <c r="D62" s="30"/>
      <c r="E62" s="31"/>
      <c r="F62" s="31"/>
      <c r="G62" s="31"/>
      <c r="H62" s="31"/>
      <c r="I62" s="31"/>
      <c r="J62" s="31" t="n">
        <v>81374</v>
      </c>
      <c r="K62" s="31"/>
      <c r="L62" s="23"/>
      <c r="M62" s="23"/>
      <c r="N62" s="21"/>
      <c r="O62" s="23"/>
    </row>
    <row r="63" s="18" customFormat="true" ht="57" hidden="false" customHeight="true" outlineLevel="0" collapsed="false">
      <c r="B63" s="33" t="s">
        <v>62</v>
      </c>
      <c r="C63" s="30"/>
      <c r="D63" s="30"/>
      <c r="E63" s="31"/>
      <c r="F63" s="31"/>
      <c r="G63" s="31"/>
      <c r="H63" s="31"/>
      <c r="I63" s="31"/>
      <c r="J63" s="31" t="n">
        <v>30000</v>
      </c>
      <c r="K63" s="31"/>
      <c r="L63" s="23"/>
      <c r="M63" s="23"/>
      <c r="N63" s="21"/>
      <c r="O63" s="23"/>
    </row>
    <row r="64" s="18" customFormat="true" ht="57" hidden="false" customHeight="true" outlineLevel="0" collapsed="false">
      <c r="B64" s="33" t="s">
        <v>63</v>
      </c>
      <c r="C64" s="30"/>
      <c r="D64" s="30"/>
      <c r="E64" s="31"/>
      <c r="F64" s="31"/>
      <c r="G64" s="31"/>
      <c r="H64" s="31"/>
      <c r="I64" s="31"/>
      <c r="J64" s="51" t="n">
        <v>0</v>
      </c>
      <c r="K64" s="31"/>
      <c r="L64" s="23"/>
      <c r="M64" s="23"/>
      <c r="N64" s="21"/>
      <c r="O64" s="23"/>
    </row>
    <row r="65" s="18" customFormat="true" ht="57" hidden="false" customHeight="true" outlineLevel="0" collapsed="false">
      <c r="B65" s="33" t="s">
        <v>64</v>
      </c>
      <c r="C65" s="30"/>
      <c r="D65" s="30"/>
      <c r="E65" s="31"/>
      <c r="F65" s="31"/>
      <c r="G65" s="31"/>
      <c r="H65" s="31"/>
      <c r="I65" s="31"/>
      <c r="J65" s="31"/>
      <c r="K65" s="51" t="n">
        <v>0</v>
      </c>
      <c r="L65" s="23"/>
      <c r="M65" s="23"/>
      <c r="N65" s="21"/>
      <c r="O65" s="23"/>
    </row>
    <row r="66" s="18" customFormat="true" ht="48.3" hidden="false" customHeight="true" outlineLevel="0" collapsed="false">
      <c r="A66" s="32"/>
      <c r="B66" s="45" t="s">
        <v>53</v>
      </c>
      <c r="C66" s="30"/>
      <c r="D66" s="30"/>
      <c r="E66" s="42" t="n">
        <f aca="false">E42+E43+E44+E45+E46+E47+E48</f>
        <v>441692</v>
      </c>
      <c r="F66" s="31"/>
      <c r="G66" s="31"/>
      <c r="H66" s="31" t="n">
        <f aca="false">SUM(H42:H57)</f>
        <v>459805.77</v>
      </c>
      <c r="I66" s="42" t="n">
        <f aca="false">I57+I58+I59+I60+I61</f>
        <v>212554.75</v>
      </c>
      <c r="J66" s="31" t="n">
        <f aca="false">J62+J63+J64</f>
        <v>111374</v>
      </c>
      <c r="K66" s="31"/>
      <c r="L66" s="52" t="n">
        <f aca="false">E66+H66+I66+J66+K65-K65-J64-I61</f>
        <v>1225426.52</v>
      </c>
      <c r="M66" s="23"/>
      <c r="N66" s="21"/>
      <c r="O66" s="23"/>
    </row>
    <row r="67" s="18" customFormat="true" ht="48.3" hidden="false" customHeight="true" outlineLevel="0" collapsed="false">
      <c r="A67" s="32"/>
      <c r="B67" s="45"/>
      <c r="C67" s="30"/>
      <c r="D67" s="30"/>
      <c r="E67" s="42"/>
      <c r="F67" s="31"/>
      <c r="G67" s="31"/>
      <c r="H67" s="31"/>
      <c r="I67" s="42"/>
      <c r="J67" s="31"/>
      <c r="K67" s="31"/>
      <c r="L67" s="23"/>
      <c r="M67" s="23" t="n">
        <f aca="false">L66+L39</f>
        <v>2847907.05</v>
      </c>
      <c r="N67" s="21"/>
      <c r="O67" s="23"/>
    </row>
    <row r="68" customFormat="false" ht="56.4" hidden="false" customHeight="false" outlineLevel="0" collapsed="false">
      <c r="B68" s="33" t="s">
        <v>24</v>
      </c>
      <c r="C68" s="31"/>
      <c r="D68" s="31" t="n">
        <v>16000</v>
      </c>
      <c r="E68" s="31" t="n">
        <v>18000</v>
      </c>
      <c r="F68" s="31"/>
      <c r="G68" s="31"/>
      <c r="H68" s="31" t="n">
        <v>160000</v>
      </c>
      <c r="I68" s="31"/>
      <c r="J68" s="31"/>
      <c r="K68" s="31"/>
      <c r="L68" s="23"/>
      <c r="M68" s="23" t="n">
        <v>6000</v>
      </c>
      <c r="N68" s="23"/>
      <c r="O68" s="23" t="n">
        <f aca="false">C68+D68+E68+F68+G68+H68+I68+J68+K68+L68+M68+N68</f>
        <v>200000</v>
      </c>
    </row>
    <row r="69" customFormat="false" ht="54.45" hidden="false" customHeight="true" outlineLevel="0" collapsed="false">
      <c r="B69" s="33" t="s">
        <v>65</v>
      </c>
      <c r="C69" s="31"/>
      <c r="D69" s="31"/>
      <c r="E69" s="31"/>
      <c r="F69" s="31"/>
      <c r="G69" s="31"/>
      <c r="H69" s="31"/>
      <c r="I69" s="31"/>
      <c r="J69" s="31" t="n">
        <v>139708</v>
      </c>
      <c r="K69" s="31"/>
      <c r="L69" s="23"/>
      <c r="M69" s="23"/>
      <c r="N69" s="23"/>
      <c r="O69" s="23"/>
    </row>
    <row r="70" customFormat="false" ht="28.2" hidden="false" customHeight="false" outlineLevel="0" collapsed="false">
      <c r="B70" s="33"/>
      <c r="C70" s="31"/>
      <c r="D70" s="31"/>
      <c r="E70" s="31"/>
      <c r="F70" s="31"/>
      <c r="G70" s="31"/>
      <c r="H70" s="31"/>
      <c r="I70" s="31"/>
      <c r="J70" s="31"/>
      <c r="K70" s="31"/>
      <c r="L70" s="23"/>
      <c r="M70" s="23"/>
      <c r="N70" s="23"/>
      <c r="O70" s="23"/>
    </row>
    <row r="71" customFormat="false" ht="28.2" hidden="false" customHeight="false" outlineLevel="0" collapsed="false">
      <c r="B71" s="33"/>
      <c r="C71" s="31"/>
      <c r="D71" s="31"/>
      <c r="E71" s="31"/>
      <c r="F71" s="31"/>
      <c r="G71" s="31"/>
      <c r="H71" s="31"/>
      <c r="I71" s="31"/>
      <c r="J71" s="31"/>
      <c r="K71" s="31"/>
      <c r="L71" s="23"/>
      <c r="M71" s="23"/>
      <c r="N71" s="23"/>
      <c r="O71" s="23"/>
    </row>
    <row r="72" customFormat="false" ht="28.2" hidden="false" customHeight="false" outlineLevel="0" collapsed="false">
      <c r="B72" s="33"/>
      <c r="C72" s="31"/>
      <c r="D72" s="31"/>
      <c r="E72" s="31"/>
      <c r="F72" s="31"/>
      <c r="G72" s="31"/>
      <c r="H72" s="31"/>
      <c r="I72" s="31"/>
      <c r="J72" s="31"/>
      <c r="K72" s="31"/>
      <c r="L72" s="23"/>
      <c r="M72" s="23"/>
      <c r="N72" s="23"/>
      <c r="O72" s="23"/>
    </row>
    <row r="73" customFormat="false" ht="28.2" hidden="false" customHeight="false" outlineLevel="0" collapsed="false">
      <c r="B73" s="33"/>
      <c r="C73" s="31"/>
      <c r="D73" s="31"/>
      <c r="E73" s="31"/>
      <c r="F73" s="31"/>
      <c r="G73" s="31"/>
      <c r="H73" s="31"/>
      <c r="I73" s="31"/>
      <c r="J73" s="31"/>
      <c r="K73" s="31"/>
      <c r="L73" s="23"/>
      <c r="M73" s="23"/>
      <c r="N73" s="23"/>
      <c r="O73" s="23"/>
    </row>
    <row r="74" customFormat="false" ht="28.2" hidden="false" customHeight="false" outlineLevel="0" collapsed="false"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21"/>
      <c r="M74" s="21"/>
      <c r="N74" s="21"/>
      <c r="O74" s="21"/>
    </row>
    <row r="75" customFormat="false" ht="28.2" hidden="false" customHeight="false" outlineLevel="0" collapsed="false">
      <c r="B75" s="30" t="s">
        <v>25</v>
      </c>
      <c r="C75" s="31" t="n">
        <f aca="false">C10+C11+C13+C41+C68</f>
        <v>0</v>
      </c>
      <c r="D75" s="31"/>
      <c r="E75" s="31"/>
      <c r="F75" s="31"/>
      <c r="G75" s="31"/>
      <c r="H75" s="31"/>
      <c r="I75" s="31"/>
      <c r="J75" s="31" t="n">
        <v>139708</v>
      </c>
      <c r="K75" s="31"/>
      <c r="L75" s="23"/>
      <c r="M75" s="23"/>
      <c r="N75" s="23" t="e">
        <f aca="false">#REF!+#REF!+#REF!+#REF!+#REF!</f>
        <v>#REF!</v>
      </c>
      <c r="O75" s="23" t="e">
        <f aca="false">SUM(C75:N75)</f>
        <v>#REF!</v>
      </c>
    </row>
    <row r="76" customFormat="false" ht="21" hidden="false" customHeight="false" outlineLevel="0" collapsed="false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customFormat="false" ht="21" hidden="false" customHeight="false" outlineLevel="0" collapsed="false">
      <c r="B77" s="16" t="s">
        <v>26</v>
      </c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customFormat="false" ht="21" hidden="false" customHeight="false" outlineLevel="0" collapsed="false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customFormat="false" ht="21" hidden="false" customHeight="false" outlineLevel="0" collapsed="false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customFormat="false" ht="14.4" hidden="false" customHeight="false" outlineLevel="0" collapsed="false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</sheetData>
  <mergeCells count="6">
    <mergeCell ref="N1:O1"/>
    <mergeCell ref="B3:O4"/>
    <mergeCell ref="B5:O5"/>
    <mergeCell ref="C9:N9"/>
    <mergeCell ref="C12:N12"/>
    <mergeCell ref="B40:O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D11" activeCellId="0" sqref="D11"/>
    </sheetView>
  </sheetViews>
  <sheetFormatPr defaultColWidth="8.95703125" defaultRowHeight="14.4" zeroHeight="false" outlineLevelRow="0" outlineLevelCol="0"/>
  <cols>
    <col collapsed="false" customWidth="true" hidden="false" outlineLevel="0" max="2" min="2" style="0" width="81.02"/>
    <col collapsed="false" customWidth="true" hidden="false" outlineLevel="0" max="3" min="3" style="0" width="31.01"/>
    <col collapsed="false" customWidth="true" hidden="false" outlineLevel="0" max="4" min="4" style="0" width="48.22"/>
    <col collapsed="false" customWidth="true" hidden="false" outlineLevel="0" max="5" min="5" style="0" width="52.39"/>
    <col collapsed="false" customWidth="true" hidden="false" outlineLevel="0" max="6" min="6" style="0" width="44"/>
  </cols>
  <sheetData>
    <row r="1" customFormat="false" ht="21" hidden="false" customHeight="false" outlineLevel="0" collapsed="false">
      <c r="B1" s="16"/>
      <c r="C1" s="16"/>
      <c r="D1" s="16"/>
      <c r="E1" s="16"/>
      <c r="F1" s="16"/>
    </row>
    <row r="2" customFormat="false" ht="15" hidden="false" customHeight="true" outlineLevel="0" collapsed="false">
      <c r="B2" s="17" t="s">
        <v>66</v>
      </c>
      <c r="C2" s="17"/>
      <c r="D2" s="17"/>
      <c r="E2" s="17"/>
      <c r="F2" s="17"/>
    </row>
    <row r="3" customFormat="false" ht="14.4" hidden="false" customHeight="false" outlineLevel="0" collapsed="false">
      <c r="B3" s="17"/>
      <c r="C3" s="17"/>
      <c r="D3" s="17"/>
      <c r="E3" s="17"/>
      <c r="F3" s="17"/>
    </row>
    <row r="4" s="18" customFormat="true" ht="32.4" hidden="false" customHeight="true" outlineLevel="0" collapsed="false">
      <c r="B4" s="19" t="s">
        <v>67</v>
      </c>
      <c r="C4" s="19"/>
      <c r="D4" s="19"/>
      <c r="E4" s="19"/>
      <c r="F4" s="19"/>
    </row>
    <row r="5" s="18" customFormat="true" ht="20.4" hidden="false" customHeight="true" outlineLevel="0" collapsed="false">
      <c r="B5" s="20"/>
      <c r="C5" s="20"/>
      <c r="D5" s="20"/>
      <c r="E5" s="20"/>
      <c r="F5" s="20"/>
    </row>
    <row r="6" s="25" customFormat="true" ht="24" hidden="false" customHeight="true" outlineLevel="0" collapsed="false">
      <c r="B6" s="26"/>
      <c r="C6" s="53" t="s">
        <v>68</v>
      </c>
      <c r="D6" s="53"/>
      <c r="E6" s="53"/>
      <c r="F6" s="53"/>
    </row>
    <row r="7" s="18" customFormat="true" ht="52.4" hidden="false" customHeight="true" outlineLevel="0" collapsed="false">
      <c r="B7" s="29"/>
      <c r="C7" s="30" t="s">
        <v>69</v>
      </c>
      <c r="D7" s="30" t="s">
        <v>70</v>
      </c>
      <c r="E7" s="31" t="s">
        <v>71</v>
      </c>
      <c r="F7" s="54" t="s">
        <v>72</v>
      </c>
    </row>
    <row r="8" s="18" customFormat="true" ht="151.25" hidden="false" customHeight="true" outlineLevel="0" collapsed="false">
      <c r="A8" s="55" t="n">
        <v>1</v>
      </c>
      <c r="B8" s="56" t="s">
        <v>73</v>
      </c>
      <c r="C8" s="57" t="n">
        <v>26.411</v>
      </c>
      <c r="D8" s="58" t="s">
        <v>74</v>
      </c>
      <c r="E8" s="59" t="s">
        <v>75</v>
      </c>
      <c r="F8" s="60" t="n">
        <v>1</v>
      </c>
    </row>
    <row r="9" s="44" customFormat="true" ht="53.55" hidden="false" customHeight="true" outlineLevel="0" collapsed="false">
      <c r="B9" s="53" t="s">
        <v>76</v>
      </c>
      <c r="C9" s="53"/>
      <c r="D9" s="53"/>
      <c r="E9" s="53"/>
      <c r="F9" s="53"/>
    </row>
    <row r="10" s="18" customFormat="true" ht="150.25" hidden="false" customHeight="true" outlineLevel="0" collapsed="false">
      <c r="A10" s="55" t="n">
        <v>1</v>
      </c>
      <c r="B10" s="56" t="s">
        <v>77</v>
      </c>
      <c r="C10" s="61" t="n">
        <v>182.24374</v>
      </c>
      <c r="D10" s="59" t="s">
        <v>78</v>
      </c>
      <c r="E10" s="62" t="s">
        <v>79</v>
      </c>
      <c r="F10" s="63" t="n">
        <v>1</v>
      </c>
    </row>
    <row r="11" s="18" customFormat="true" ht="148.2" hidden="false" customHeight="true" outlineLevel="0" collapsed="false">
      <c r="A11" s="55" t="n">
        <v>2</v>
      </c>
      <c r="B11" s="56" t="s">
        <v>80</v>
      </c>
      <c r="C11" s="64" t="s">
        <v>81</v>
      </c>
      <c r="D11" s="59" t="s">
        <v>82</v>
      </c>
      <c r="E11" s="62" t="s">
        <v>79</v>
      </c>
      <c r="F11" s="63" t="n">
        <v>1</v>
      </c>
    </row>
    <row r="12" customFormat="false" ht="21.6" hidden="false" customHeight="false" outlineLevel="0" collapsed="false">
      <c r="B12" s="16"/>
      <c r="C12" s="16"/>
      <c r="D12" s="16"/>
      <c r="E12" s="16"/>
      <c r="F12" s="16"/>
    </row>
    <row r="13" customFormat="false" ht="22.05" hidden="false" customHeight="false" outlineLevel="0" collapsed="false">
      <c r="B13" s="25" t="s">
        <v>83</v>
      </c>
      <c r="C13" s="16"/>
      <c r="D13" s="16"/>
      <c r="E13" s="16"/>
      <c r="F13" s="16"/>
    </row>
    <row r="14" customFormat="false" ht="21" hidden="false" customHeight="false" outlineLevel="0" collapsed="false">
      <c r="B14" s="14"/>
      <c r="C14" s="14"/>
      <c r="D14" s="14"/>
      <c r="E14" s="14"/>
      <c r="F14" s="14"/>
    </row>
    <row r="15" customFormat="false" ht="21" hidden="false" customHeight="false" outlineLevel="0" collapsed="false">
      <c r="B15" s="14"/>
      <c r="C15" s="14"/>
      <c r="D15" s="14"/>
      <c r="E15" s="14"/>
      <c r="F15" s="14"/>
    </row>
    <row r="16" customFormat="false" ht="14.4" hidden="false" customHeight="false" outlineLevel="0" collapsed="false">
      <c r="B16" s="15"/>
      <c r="C16" s="15"/>
      <c r="D16" s="15"/>
      <c r="E16" s="15"/>
      <c r="F16" s="15"/>
    </row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2:F3"/>
    <mergeCell ref="B4:F4"/>
    <mergeCell ref="C6:F6"/>
    <mergeCell ref="B9:F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1661</TotalTime>
  <Application>LibreOffice/6.3.4.2$Windows_X86_64 LibreOffice_project/60da17e045e08f1793c57c00ba83cdfce946d0aa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2019-12-24T11:20:32Z</dcterms:created>
  <dc:creator>Пользователь Windows</dc:creator>
  <dc:description/>
  <dc:language>uk-UA</dc:language>
  <cp:lastModifiedBy/>
  <cp:lastPrinted>2022-01-12T16:18:14Z</cp:lastPrinted>
  <dcterms:modified xsi:type="dcterms:W3CDTF">2022-01-12T16:18:28Z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