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80" windowHeight="10620" tabRatio="926" activeTab="3"/>
  </bookViews>
  <sheets>
    <sheet name="дод доходи" sheetId="1" r:id="rId1"/>
    <sheet name="дод видатки" sheetId="2" r:id="rId2"/>
    <sheet name="дод ГОЛ.РОЗП" sheetId="3" r:id="rId3"/>
    <sheet name="дод трансферт" sheetId="4" r:id="rId4"/>
    <sheet name="Лист1" sheetId="5" r:id="rId5"/>
  </sheets>
  <definedNames>
    <definedName name="_xlnm.Print_Titles" localSheetId="1">'дод видатки'!$11:$15</definedName>
    <definedName name="_xlnm.Print_Titles" localSheetId="2">'дод ГОЛ.РОЗП'!$10:$14</definedName>
    <definedName name="_xlnm.Print_Titles" localSheetId="0">'дод доходи'!$9:$10</definedName>
    <definedName name="_xlnm.Print_Area" localSheetId="1">'дод видатки'!$A$1:$P$104</definedName>
    <definedName name="_xlnm.Print_Area" localSheetId="0">'дод доходи'!$A$1:$F$68</definedName>
  </definedNames>
  <calcPr fullCalcOnLoad="1"/>
</workbook>
</file>

<file path=xl/sharedStrings.xml><?xml version="1.0" encoding="utf-8"?>
<sst xmlns="http://schemas.openxmlformats.org/spreadsheetml/2006/main" count="390" uniqueCount="291">
  <si>
    <t>Загальний фонд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</si>
  <si>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</si>
  <si>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</si>
  <si>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</si>
  <si>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</si>
  <si>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</si>
  <si>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</si>
  <si>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</si>
  <si>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</si>
  <si>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</si>
  <si>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</si>
  <si>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</si>
  <si>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</si>
  <si>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</si>
  <si>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</si>
  <si>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</si>
  <si>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</si>
  <si>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</si>
  <si>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</si>
  <si>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</si>
  <si>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0810</t>
  </si>
  <si>
    <t>1010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</si>
  <si>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</si>
  <si>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</si>
  <si>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</si>
  <si>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</si>
  <si>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</si>
  <si>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</si>
  <si>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</si>
  <si>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</si>
  <si>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</si>
  <si>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</si>
  <si>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</si>
  <si>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</si>
  <si>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</si>
  <si>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0611162</t>
  </si>
  <si>
    <t>1162</t>
  </si>
  <si>
    <t>Інші програми та заходи у сфері освіти</t>
  </si>
  <si>
    <t>0615010</t>
  </si>
  <si>
    <t>5010</t>
  </si>
  <si>
    <t>Проведення спортивної роботи в регіоні</t>
  </si>
  <si>
    <t>0615011</t>
  </si>
  <si>
    <t>5011</t>
  </si>
  <si>
    <t>Проведення навчально-тренувальних зборів і змагань з олімпійських видів спорту</t>
  </si>
  <si>
    <t>0615012</t>
  </si>
  <si>
    <t>5012</t>
  </si>
  <si>
    <t>Проведення навчально-тренувальних зборів і змагань з неолімпійських видів спорту</t>
  </si>
  <si>
    <t>0700000</t>
  </si>
  <si>
    <t>0710000</t>
  </si>
  <si>
    <t>0712111</t>
  </si>
  <si>
    <t>0726</t>
  </si>
  <si>
    <t>2111</t>
  </si>
  <si>
    <t>0712144</t>
  </si>
  <si>
    <t>0763</t>
  </si>
  <si>
    <t>2144</t>
  </si>
  <si>
    <t>0712146</t>
  </si>
  <si>
    <t>2146</t>
  </si>
  <si>
    <t>0800000</t>
  </si>
  <si>
    <t>0810000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</si>
  <si>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</si>
  <si>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</si>
  <si>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</si>
  <si>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</si>
  <si>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</si>
  <si>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</si>
  <si>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</si>
  <si>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</si>
  <si>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</si>
  <si>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</si>
  <si>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</si>
  <si>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</si>
  <si>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</si>
  <si>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</si>
  <si>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</si>
  <si>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</si>
  <si>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</si>
  <si>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</si>
  <si>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</si>
  <si>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</si>
  <si>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</si>
  <si>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</si>
  <si>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</si>
  <si>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</si>
  <si>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</si>
  <si>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</si>
  <si>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</si>
  <si>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</si>
  <si>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</si>
  <si>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</si>
  <si>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</si>
  <si>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</si>
  <si>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</si>
  <si>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</si>
  <si>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</si>
  <si>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</si>
  <si>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</si>
  <si>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</si>
  <si>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</si>
  <si>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</si>
  <si>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</si>
  <si>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</si>
  <si>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</si>
  <si>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</si>
  <si>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</si>
  <si>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</si>
  <si>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</si>
  <si>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</si>
  <si>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</si>
  <si>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</si>
  <si>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</si>
  <si>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</si>
  <si>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</si>
  <si>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</si>
  <si>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3171</t>
  </si>
  <si>
    <t>0813230</t>
  </si>
  <si>
    <t>3230</t>
  </si>
  <si>
    <t>Служба у справах дітей РДА</t>
  </si>
  <si>
    <t>0910000</t>
  </si>
  <si>
    <t>0913110</t>
  </si>
  <si>
    <t>3110</t>
  </si>
  <si>
    <t>Заклади і заходи з питань дітей та їх соціального захисту</t>
  </si>
  <si>
    <t>0913112</t>
  </si>
  <si>
    <t>3112</t>
  </si>
  <si>
    <t>Заходи державної політики з питань дітей та їх соціального захисту</t>
  </si>
  <si>
    <t>1000000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</si>
  <si>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</si>
  <si>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</si>
  <si>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</si>
  <si>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</si>
  <si>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</si>
  <si>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</si>
  <si>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</si>
  <si>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</si>
  <si>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</si>
  <si>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</si>
  <si>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</si>
  <si>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</si>
  <si>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</si>
  <si>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</si>
  <si>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</si>
  <si>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</si>
  <si>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0829</t>
  </si>
  <si>
    <t>4081</t>
  </si>
  <si>
    <t>Забезпечення діяльності інших закладів в галузі культури і мистецтва</t>
  </si>
  <si>
    <t>3700000</t>
  </si>
  <si>
    <t>3710000</t>
  </si>
  <si>
    <t>3718700</t>
  </si>
  <si>
    <t>0133</t>
  </si>
  <si>
    <t>8700</t>
  </si>
  <si>
    <t>Резервний фонд</t>
  </si>
  <si>
    <t>3719410</t>
  </si>
  <si>
    <t>0180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</si>
  <si>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</si>
  <si>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</si>
  <si>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(грн.)</t>
  </si>
  <si>
    <r>
      <t>Мукачівський районний територіальний центр соціального обслуговування (надання соціальних послуг)</t>
    </r>
    <r>
      <rPr>
        <i/>
        <sz val="10"/>
        <color indexed="8"/>
        <rFont val="Times New Roman"/>
        <family val="1"/>
      </rPr>
      <t xml:space="preserve"> (відповідальний виконавець)</t>
    </r>
  </si>
  <si>
    <r>
      <t>Мукачівський районний центр соціальних служб для сім"ї, дітей та молоді</t>
    </r>
    <r>
      <rPr>
        <i/>
        <sz val="10"/>
        <color indexed="8"/>
        <rFont val="Times New Roman"/>
        <family val="1"/>
      </rPr>
      <t xml:space="preserve"> (відповідальний виконавець)</t>
    </r>
  </si>
  <si>
    <t>2400000</t>
  </si>
  <si>
    <t>2410000</t>
  </si>
  <si>
    <t>2418311</t>
  </si>
  <si>
    <t>0511</t>
  </si>
  <si>
    <t>Охорона та раціональне використання природних ресурсів</t>
  </si>
  <si>
    <r>
      <t xml:space="preserve">Відділ охорони здоров"я РДА                         </t>
    </r>
    <r>
      <rPr>
        <i/>
        <sz val="10"/>
        <color indexed="8"/>
        <rFont val="Times New Roman"/>
        <family val="1"/>
      </rPr>
      <t>(головний розпорядник коштів)</t>
    </r>
  </si>
  <si>
    <r>
      <t xml:space="preserve">Відділ охорони здоров"я РДА                    </t>
    </r>
    <r>
      <rPr>
        <i/>
        <sz val="10"/>
        <color indexed="8"/>
        <rFont val="Times New Roman"/>
        <family val="1"/>
      </rPr>
      <t>(відповідальний виконавець)</t>
    </r>
  </si>
  <si>
    <t>у тому числі за рахунок:</t>
  </si>
  <si>
    <r>
      <rPr>
        <b/>
        <sz val="10"/>
        <color indexed="8"/>
        <rFont val="Times New Roman"/>
        <family val="1"/>
      </rPr>
      <t xml:space="preserve">Відділ  агропромислового розвитку РДА </t>
    </r>
    <r>
      <rPr>
        <i/>
        <sz val="10"/>
        <color indexed="8"/>
        <rFont val="Times New Roman"/>
        <family val="1"/>
      </rPr>
      <t>(відповідальний виконавець)</t>
    </r>
  </si>
  <si>
    <r>
      <t xml:space="preserve">Фінансове управління  РДА (в частині  міжбюджетних трансфертів, резервного фонду) </t>
    </r>
    <r>
      <rPr>
        <i/>
        <sz val="10"/>
        <color indexed="8"/>
        <rFont val="Times New Roman"/>
        <family val="1"/>
      </rPr>
      <t>(відповідальний виконавець)</t>
    </r>
  </si>
  <si>
    <r>
      <rPr>
        <b/>
        <sz val="10"/>
        <color indexed="8"/>
        <rFont val="Times New Roman"/>
        <family val="1"/>
      </rPr>
      <t xml:space="preserve">Відділ  агропромислового розвитку РДА </t>
    </r>
    <r>
      <rPr>
        <i/>
        <sz val="10"/>
        <color indexed="8"/>
        <rFont val="Times New Roman"/>
        <family val="1"/>
      </rPr>
      <t>(головний розпорядник коштів)</t>
    </r>
  </si>
  <si>
    <r>
      <t xml:space="preserve">Відділ культури РДА                                     </t>
    </r>
    <r>
      <rPr>
        <i/>
        <sz val="10"/>
        <color indexed="8"/>
        <rFont val="Times New Roman"/>
        <family val="1"/>
      </rPr>
      <t>(головний розпорядник коштів)</t>
    </r>
  </si>
  <si>
    <r>
      <t>Відділ культури РДА</t>
    </r>
    <r>
      <rPr>
        <i/>
        <sz val="10"/>
        <color indexed="8"/>
        <rFont val="Times New Roman"/>
        <family val="1"/>
      </rPr>
      <t xml:space="preserve">                             (відповідальний виконавець)</t>
    </r>
  </si>
  <si>
    <r>
      <t xml:space="preserve">Фінансове управління РДА                             </t>
    </r>
    <r>
      <rPr>
        <i/>
        <sz val="10"/>
        <color indexed="8"/>
        <rFont val="Times New Roman"/>
        <family val="1"/>
      </rPr>
      <t>(головний розпорядник коштів)</t>
    </r>
  </si>
  <si>
    <r>
      <t xml:space="preserve">Управління соціального захисту населення РДА </t>
    </r>
    <r>
      <rPr>
        <i/>
        <sz val="10"/>
        <color indexed="8"/>
        <rFont val="Times New Roman"/>
        <family val="1"/>
      </rPr>
      <t>(головний розпорядник коштів)</t>
    </r>
  </si>
  <si>
    <r>
      <t xml:space="preserve">Управління соціального захисту населення РДА  </t>
    </r>
    <r>
      <rPr>
        <i/>
        <sz val="10"/>
        <color indexed="8"/>
        <rFont val="Times New Roman"/>
        <family val="1"/>
      </rPr>
      <t>(відповідальний виконавець)</t>
    </r>
  </si>
  <si>
    <t>0223104</t>
  </si>
  <si>
    <t>0233121</t>
  </si>
  <si>
    <t>0220000</t>
  </si>
  <si>
    <t>0230000</t>
  </si>
  <si>
    <t xml:space="preserve"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</t>
  </si>
  <si>
    <t>коштів районного бюджету</t>
  </si>
  <si>
    <t>у тому числі за рахунок субвенції з місцевого бюджету на здійснення переданих видатків у сфері охорони здоров’я за рахунок коштів медичної субвенції (цільові видатки на лікування хворих на цукровий діабет для відшкодування вартості препаратів інсуліну)</t>
  </si>
  <si>
    <t>у тому числі за рахунок коштів районного бюджету</t>
  </si>
  <si>
    <t>Усього</t>
  </si>
  <si>
    <t>у тому числі бюджет розвитку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</si>
  <si>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</si>
  <si>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</si>
  <si>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</si>
  <si>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</si>
  <si>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субвенції з місцевого бюджету на здійснення переданих видатків у сфері освіти за рахунок коштів освітньої субвенції</t>
  </si>
  <si>
    <t>у тому числі:</t>
  </si>
  <si>
    <t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бюджету, усього:</t>
  </si>
  <si>
    <t>за рахунок коштів районного бюджету, усього:</t>
  </si>
  <si>
    <t>за рахунок субвенції 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бюджету, усього: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</si>
  <si>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усього</t>
  </si>
  <si>
    <t>у тому числі за рахунок коштів обласного бюджету</t>
  </si>
  <si>
    <t>у тому числі 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</si>
  <si>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бюджету, усього:</t>
  </si>
  <si>
    <t>з них,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бюджету, усього:</t>
  </si>
  <si>
    <t>Відшкодування вартості лікарських засобів для лікування окремих захворювань</t>
  </si>
  <si>
    <t>Централізовані заходи з лікування хворих на цукровий та нецукровий діабет</t>
  </si>
  <si>
    <t>Первинна медична допомога населенню, що надається центрами первинної медичної (медико-санітарної) допомоги</t>
  </si>
  <si>
    <t>Забезпечення діяльності інших закладів у сфері освіти</t>
  </si>
  <si>
    <t>Код</t>
  </si>
  <si>
    <t>(пункт 1)</t>
  </si>
  <si>
    <t xml:space="preserve">Додаток 1
</t>
  </si>
  <si>
    <t>Найменування згідно
 з класифікацією доходів бюджету</t>
  </si>
  <si>
    <t>Податкові надходження</t>
  </si>
  <si>
    <t>Неподаткові надходження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</si>
  <si>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</si>
  <si>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</si>
  <si>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</si>
  <si>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</si>
  <si>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</si>
  <si>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</si>
  <si>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</si>
  <si>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</si>
  <si>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</si>
  <si>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</si>
  <si>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</si>
  <si>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</si>
  <si>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Разом доходів</t>
  </si>
  <si>
    <t>Довгострокові кредити індивідуальним забудовникам житла на селі та їх повернення</t>
  </si>
  <si>
    <t>Доходи від операцій з капіталом</t>
  </si>
  <si>
    <t>Цільові фонди</t>
  </si>
  <si>
    <t>Усього доходів (без урахування міжбюджетних трансфертів)</t>
  </si>
  <si>
    <t>Х</t>
  </si>
  <si>
    <t>(код бюджету)</t>
  </si>
  <si>
    <t>РОЗПОДІЛ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</si>
  <si>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</si>
  <si>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</si>
  <si>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</si>
  <si>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х</t>
  </si>
  <si>
    <t>Соціальний захист та соціальне  забезпечення</t>
  </si>
  <si>
    <t>Інші видатки на соціальний захист</t>
  </si>
  <si>
    <t>Житло-комунальне господарство</t>
  </si>
  <si>
    <t>Благоустрій населених пунктів</t>
  </si>
  <si>
    <t>Транспорт та транспортна інфраструктура , дорожне господарство</t>
  </si>
  <si>
    <t>Утримання та розвиток автомобільних доріг та дорожньої інфраструктури за рахунок коштів місцевого бюджету</t>
  </si>
  <si>
    <r>
      <t xml:space="preserve">Ключарківська сільська рада </t>
    </r>
    <r>
      <rPr>
        <b/>
        <i/>
        <sz val="12"/>
        <rFont val="Times New Roman"/>
        <family val="1"/>
      </rPr>
      <t>(головний розпорядник)</t>
    </r>
  </si>
  <si>
    <r>
      <t xml:space="preserve">Ключарківська сільська рада </t>
    </r>
    <r>
      <rPr>
        <i/>
        <sz val="12"/>
        <color indexed="8"/>
        <rFont val="Times New Roman"/>
        <family val="1"/>
      </rPr>
      <t>(відповідальний виконавець)</t>
    </r>
  </si>
  <si>
    <t>07307518000</t>
  </si>
  <si>
    <t>Надання кредиту</t>
  </si>
  <si>
    <t>Будівництво та регіональний розвиток</t>
  </si>
  <si>
    <t xml:space="preserve">Реалізація інших заходів щодо соціально-економічного розвитку території </t>
  </si>
  <si>
    <t>Додаток 2</t>
  </si>
  <si>
    <t>Орендна плата з юридичних осіб</t>
  </si>
  <si>
    <t>Місцеві податки</t>
  </si>
  <si>
    <t>Податок на майно</t>
  </si>
  <si>
    <t>Секретар міської ради</t>
  </si>
  <si>
    <t>Я.Чубирко</t>
  </si>
  <si>
    <t>Зміни до обсягів доходів Ключарківського сільського  бюджету на 2020 рік</t>
  </si>
  <si>
    <r>
      <t xml:space="preserve"> Сільська рада </t>
    </r>
    <r>
      <rPr>
        <b/>
        <i/>
        <sz val="12"/>
        <rFont val="Times New Roman"/>
        <family val="1"/>
      </rPr>
      <t>(головний розпорядник)</t>
    </r>
  </si>
  <si>
    <t>видатків Ключарківського сільського бюджету на 2020 рік</t>
  </si>
  <si>
    <t>Додаток3</t>
  </si>
  <si>
    <t xml:space="preserve"> Ключарківська сільська рада (відповідальний виконавець)</t>
  </si>
  <si>
    <t xml:space="preserve"> Секретар міської ради</t>
  </si>
  <si>
    <t xml:space="preserve">Видатків Ключарківського сільського бюджету на 2020 рік  за головним </t>
  </si>
  <si>
    <t>розпорядником коштів</t>
  </si>
  <si>
    <t>Секретар міського голови</t>
  </si>
  <si>
    <t>Земельний податок з юридичних осіб </t>
  </si>
  <si>
    <t xml:space="preserve">Інші дотації з місцевого бюджету </t>
  </si>
  <si>
    <t>Дотації</t>
  </si>
  <si>
    <t xml:space="preserve">до рішення ___сесії 8-го скликання
Мукачівської міської ради""Про внесення змін до  сільського бюджету  ради від 19 грудня 2019 року №928 „Про сільський бюджет Ключарківської сільської ради 07307518000 на 2020 рік"
</t>
  </si>
  <si>
    <t>Додаток 4</t>
  </si>
  <si>
    <t>(пункт 5)</t>
  </si>
  <si>
    <t>Міжбюджетні трансферти на 2020 рік</t>
  </si>
  <si>
    <t>Код бюджету</t>
  </si>
  <si>
    <t>Найменування бюджету-одержувача/надавача міжбюджетного трансферту</t>
  </si>
  <si>
    <t>Трансферти з інших місцевих бюджетів</t>
  </si>
  <si>
    <t>Трансферти іншим місцевим бюджетам</t>
  </si>
  <si>
    <t>дотація на:</t>
  </si>
  <si>
    <t>субвенції</t>
  </si>
  <si>
    <t xml:space="preserve">субвенції </t>
  </si>
  <si>
    <t>загального фонду на:</t>
  </si>
  <si>
    <t xml:space="preserve">загального фонду на: </t>
  </si>
  <si>
    <t>спеціального фонду на:</t>
  </si>
  <si>
    <t>найменування трансферту</t>
  </si>
  <si>
    <t>код Класифікації доходів бюджету</t>
  </si>
  <si>
    <t>Інші дотації з місцевого бюджету</t>
  </si>
  <si>
    <t>.0119150</t>
  </si>
  <si>
    <t>1</t>
  </si>
  <si>
    <t>2</t>
  </si>
  <si>
    <t>07100000000</t>
  </si>
  <si>
    <t>Обласний бюджет</t>
  </si>
  <si>
    <t>07307200000</t>
  </si>
  <si>
    <t>Районний бюджет Мукачiвського р-ну</t>
  </si>
  <si>
    <t>7305521000</t>
  </si>
  <si>
    <t xml:space="preserve">Негрівська сільська рада </t>
  </si>
  <si>
    <t>Усього:</t>
  </si>
  <si>
    <r>
  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  </r>
    <r>
      <rPr>
        <sz val="10"/>
        <rFont val="Times New Roman"/>
        <family val="1"/>
      </rPr>
      <t xml:space="preserve"> (КПКВК 9730)</t>
    </r>
    <r>
      <rPr>
        <i/>
        <sz val="10"/>
        <rFont val="Times New Roman"/>
        <family val="1"/>
      </rPr>
      <t xml:space="preserve"> (видатки розвитку)</t>
    </r>
  </si>
  <si>
    <t>0119150</t>
  </si>
  <si>
    <t>Секретар міської ради                                                                                                                                     Я.Чубирко                                                                                                                                                                                                                                  Я.Чубирко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</si>
</sst>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0.0"/>
    <numFmt numFmtId="175" formatCode="[$-422]d\ mmmm\ yyyy&quot; 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87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0"/>
      <name val="Helv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i/>
      <sz val="10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7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7"/>
      <color theme="1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2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15" fillId="0" borderId="0">
      <alignment/>
      <protection/>
    </xf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32">
    <xf numFmtId="0" fontId="0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2" fillId="0" borderId="0" xfId="0" applyFont="1" applyAlignment="1">
      <alignment horizontal="right"/>
    </xf>
    <xf numFmtId="0" fontId="73" fillId="0" borderId="0" xfId="0" applyFont="1" applyAlignment="1">
      <alignment horizontal="left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3" fillId="0" borderId="10" xfId="0" applyFont="1" applyFill="1" applyBorder="1" applyAlignment="1" quotePrefix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172" fontId="73" fillId="0" borderId="10" xfId="0" applyNumberFormat="1" applyFont="1" applyFill="1" applyBorder="1" applyAlignment="1">
      <alignment horizontal="center" vertical="center" wrapText="1"/>
    </xf>
    <xf numFmtId="172" fontId="73" fillId="0" borderId="10" xfId="0" applyNumberFormat="1" applyFont="1" applyFill="1" applyBorder="1" applyAlignment="1" quotePrefix="1">
      <alignment vertical="center" wrapText="1"/>
    </xf>
    <xf numFmtId="3" fontId="73" fillId="0" borderId="10" xfId="0" applyNumberFormat="1" applyFont="1" applyFill="1" applyBorder="1" applyAlignment="1">
      <alignment vertical="center" wrapText="1"/>
    </xf>
    <xf numFmtId="0" fontId="72" fillId="0" borderId="10" xfId="0" applyFont="1" applyFill="1" applyBorder="1" applyAlignment="1" quotePrefix="1">
      <alignment horizontal="center" vertical="center" wrapText="1"/>
    </xf>
    <xf numFmtId="172" fontId="72" fillId="0" borderId="10" xfId="0" applyNumberFormat="1" applyFont="1" applyFill="1" applyBorder="1" applyAlignment="1" quotePrefix="1">
      <alignment horizontal="center" vertical="center" wrapText="1"/>
    </xf>
    <xf numFmtId="172" fontId="72" fillId="0" borderId="10" xfId="0" applyNumberFormat="1" applyFont="1" applyFill="1" applyBorder="1" applyAlignment="1" quotePrefix="1">
      <alignment vertical="center" wrapText="1"/>
    </xf>
    <xf numFmtId="3" fontId="72" fillId="0" borderId="10" xfId="0" applyNumberFormat="1" applyFont="1" applyFill="1" applyBorder="1" applyAlignment="1">
      <alignment vertical="center" wrapText="1"/>
    </xf>
    <xf numFmtId="172" fontId="72" fillId="0" borderId="10" xfId="0" applyNumberFormat="1" applyFont="1" applyFill="1" applyBorder="1" applyAlignment="1">
      <alignment horizontal="center" vertical="center" wrapText="1"/>
    </xf>
    <xf numFmtId="172" fontId="76" fillId="0" borderId="10" xfId="0" applyNumberFormat="1" applyFont="1" applyFill="1" applyBorder="1" applyAlignment="1">
      <alignment vertical="center" wrapText="1"/>
    </xf>
    <xf numFmtId="172" fontId="73" fillId="0" borderId="10" xfId="0" applyNumberFormat="1" applyFont="1" applyFill="1" applyBorder="1" applyAlignment="1">
      <alignment vertical="center" wrapText="1"/>
    </xf>
    <xf numFmtId="172" fontId="72" fillId="0" borderId="10" xfId="0" applyNumberFormat="1" applyFont="1" applyFill="1" applyBorder="1" applyAlignment="1">
      <alignment vertical="center" wrapText="1"/>
    </xf>
    <xf numFmtId="172" fontId="77" fillId="0" borderId="10" xfId="0" applyNumberFormat="1" applyFont="1" applyFill="1" applyBorder="1" applyAlignment="1">
      <alignment vertical="center" wrapText="1"/>
    </xf>
    <xf numFmtId="0" fontId="10" fillId="0" borderId="0" xfId="76" applyFont="1" applyAlignment="1">
      <alignment/>
      <protection/>
    </xf>
    <xf numFmtId="0" fontId="78" fillId="0" borderId="0" xfId="0" applyFont="1" applyAlignment="1">
      <alignment/>
    </xf>
    <xf numFmtId="49" fontId="72" fillId="0" borderId="10" xfId="0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2" fillId="0" borderId="10" xfId="0" applyFont="1" applyFill="1" applyBorder="1" applyAlignment="1">
      <alignment horizontal="center" vertical="center" wrapText="1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5" fillId="0" borderId="0" xfId="74" applyNumberFormat="1" applyFont="1" applyFill="1" applyAlignment="1" applyProtection="1">
      <alignment/>
      <protection/>
    </xf>
    <xf numFmtId="0" fontId="4" fillId="0" borderId="0" xfId="74">
      <alignment/>
      <protection/>
    </xf>
    <xf numFmtId="0" fontId="4" fillId="0" borderId="0" xfId="74" applyNumberFormat="1" applyFont="1" applyFill="1" applyAlignment="1" applyProtection="1">
      <alignment/>
      <protection/>
    </xf>
    <xf numFmtId="0" fontId="5" fillId="0" borderId="0" xfId="74" applyNumberFormat="1" applyFont="1" applyFill="1" applyAlignment="1" applyProtection="1">
      <alignment vertical="center" wrapText="1"/>
      <protection/>
    </xf>
    <xf numFmtId="0" fontId="7" fillId="0" borderId="11" xfId="74" applyNumberFormat="1" applyFont="1" applyFill="1" applyBorder="1" applyAlignment="1" applyProtection="1">
      <alignment vertical="center"/>
      <protection/>
    </xf>
    <xf numFmtId="0" fontId="9" fillId="0" borderId="10" xfId="74" applyNumberFormat="1" applyFont="1" applyFill="1" applyBorder="1" applyAlignment="1" applyProtection="1">
      <alignment horizontal="center" vertical="center" wrapText="1"/>
      <protection/>
    </xf>
    <xf numFmtId="0" fontId="8" fillId="0" borderId="10" xfId="74" applyNumberFormat="1" applyFont="1" applyFill="1" applyBorder="1" applyAlignment="1" applyProtection="1">
      <alignment horizontal="center" vertical="center" wrapText="1"/>
      <protection/>
    </xf>
    <xf numFmtId="0" fontId="17" fillId="0" borderId="10" xfId="74" applyNumberFormat="1" applyFont="1" applyFill="1" applyBorder="1" applyAlignment="1" applyProtection="1">
      <alignment vertical="center" wrapText="1"/>
      <protection/>
    </xf>
    <xf numFmtId="3" fontId="17" fillId="0" borderId="10" xfId="74" applyNumberFormat="1" applyFont="1" applyFill="1" applyBorder="1" applyAlignment="1" applyProtection="1">
      <alignment vertical="center" wrapText="1"/>
      <protection/>
    </xf>
    <xf numFmtId="3" fontId="16" fillId="0" borderId="10" xfId="74" applyNumberFormat="1" applyFont="1" applyBorder="1" applyAlignment="1">
      <alignment vertical="center" wrapText="1"/>
      <protection/>
    </xf>
    <xf numFmtId="0" fontId="9" fillId="0" borderId="10" xfId="74" applyNumberFormat="1" applyFont="1" applyFill="1" applyBorder="1" applyAlignment="1" applyProtection="1">
      <alignment vertical="center" wrapText="1"/>
      <protection/>
    </xf>
    <xf numFmtId="0" fontId="5" fillId="0" borderId="10" xfId="74" applyNumberFormat="1" applyFont="1" applyFill="1" applyBorder="1" applyAlignment="1" applyProtection="1">
      <alignment vertical="center" wrapText="1"/>
      <protection/>
    </xf>
    <xf numFmtId="0" fontId="10" fillId="0" borderId="10" xfId="74" applyFont="1" applyBorder="1" applyAlignment="1">
      <alignment vertical="center" wrapText="1"/>
      <protection/>
    </xf>
    <xf numFmtId="3" fontId="5" fillId="0" borderId="10" xfId="74" applyNumberFormat="1" applyFont="1" applyFill="1" applyBorder="1" applyAlignment="1" applyProtection="1">
      <alignment vertical="center" wrapText="1"/>
      <protection/>
    </xf>
    <xf numFmtId="3" fontId="18" fillId="0" borderId="10" xfId="74" applyNumberFormat="1" applyFont="1" applyBorder="1" applyAlignment="1">
      <alignment vertical="center" wrapText="1"/>
      <protection/>
    </xf>
    <xf numFmtId="0" fontId="8" fillId="0" borderId="0" xfId="74" applyFont="1">
      <alignment/>
      <protection/>
    </xf>
    <xf numFmtId="0" fontId="9" fillId="0" borderId="10" xfId="74" applyFont="1" applyFill="1" applyBorder="1" applyAlignment="1" applyProtection="1">
      <alignment vertical="center" wrapText="1"/>
      <protection/>
    </xf>
    <xf numFmtId="0" fontId="10" fillId="0" borderId="10" xfId="74" applyFont="1" applyFill="1" applyBorder="1" applyAlignment="1">
      <alignment vertical="center" wrapText="1"/>
      <protection/>
    </xf>
    <xf numFmtId="0" fontId="9" fillId="0" borderId="10" xfId="74" applyFont="1" applyBorder="1" applyAlignment="1">
      <alignment vertical="center" wrapText="1"/>
      <protection/>
    </xf>
    <xf numFmtId="0" fontId="10" fillId="0" borderId="10" xfId="74" applyNumberFormat="1" applyFont="1" applyBorder="1" applyAlignment="1">
      <alignment vertical="center" wrapText="1"/>
      <protection/>
    </xf>
    <xf numFmtId="0" fontId="10" fillId="0" borderId="10" xfId="74" applyFont="1" applyFill="1" applyBorder="1" applyAlignment="1">
      <alignment vertical="center"/>
      <protection/>
    </xf>
    <xf numFmtId="0" fontId="5" fillId="33" borderId="10" xfId="74" applyNumberFormat="1" applyFont="1" applyFill="1" applyBorder="1" applyAlignment="1" applyProtection="1">
      <alignment vertical="center" wrapText="1"/>
      <protection/>
    </xf>
    <xf numFmtId="0" fontId="10" fillId="0" borderId="0" xfId="76" applyFont="1" applyAlignment="1">
      <alignment horizontal="left"/>
      <protection/>
    </xf>
    <xf numFmtId="0" fontId="72" fillId="0" borderId="10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81" fillId="0" borderId="10" xfId="74" applyNumberFormat="1" applyFont="1" applyFill="1" applyBorder="1" applyAlignment="1" applyProtection="1">
      <alignment vertical="center" wrapText="1"/>
      <protection/>
    </xf>
    <xf numFmtId="0" fontId="6" fillId="0" borderId="0" xfId="74" applyNumberFormat="1" applyFont="1" applyFill="1" applyAlignment="1" applyProtection="1">
      <alignment horizontal="center" vertical="center"/>
      <protection/>
    </xf>
    <xf numFmtId="0" fontId="19" fillId="0" borderId="11" xfId="74" applyNumberFormat="1" applyFont="1" applyFill="1" applyBorder="1" applyAlignment="1" applyProtection="1">
      <alignment vertical="center"/>
      <protection/>
    </xf>
    <xf numFmtId="172" fontId="78" fillId="0" borderId="10" xfId="0" applyNumberFormat="1" applyFont="1" applyFill="1" applyBorder="1" applyAlignment="1">
      <alignment vertical="center" wrapText="1"/>
    </xf>
    <xf numFmtId="3" fontId="78" fillId="0" borderId="10" xfId="0" applyNumberFormat="1" applyFont="1" applyFill="1" applyBorder="1" applyAlignment="1">
      <alignment vertical="center" wrapText="1"/>
    </xf>
    <xf numFmtId="0" fontId="78" fillId="0" borderId="10" xfId="0" applyFont="1" applyFill="1" applyBorder="1" applyAlignment="1">
      <alignment horizontal="center" vertical="center" wrapText="1"/>
    </xf>
    <xf numFmtId="172" fontId="78" fillId="0" borderId="10" xfId="0" applyNumberFormat="1" applyFont="1" applyFill="1" applyBorder="1" applyAlignment="1">
      <alignment horizontal="center" vertical="center" wrapText="1"/>
    </xf>
    <xf numFmtId="0" fontId="82" fillId="0" borderId="0" xfId="73" applyNumberFormat="1" applyFont="1" applyFill="1" applyAlignment="1" applyProtection="1">
      <alignment horizontal="left" vertical="center" wrapText="1"/>
      <protection/>
    </xf>
    <xf numFmtId="0" fontId="72" fillId="0" borderId="10" xfId="0" applyNumberFormat="1" applyFont="1" applyFill="1" applyBorder="1" applyAlignment="1" quotePrefix="1">
      <alignment horizontal="center" vertical="center" wrapText="1"/>
    </xf>
    <xf numFmtId="172" fontId="73" fillId="0" borderId="10" xfId="0" applyNumberFormat="1" applyFont="1" applyFill="1" applyBorder="1" applyAlignment="1" quotePrefix="1">
      <alignment horizontal="center" vertical="center" wrapText="1"/>
    </xf>
    <xf numFmtId="0" fontId="73" fillId="0" borderId="10" xfId="0" applyNumberFormat="1" applyFont="1" applyFill="1" applyBorder="1" applyAlignment="1" quotePrefix="1">
      <alignment horizontal="center" vertical="center" wrapText="1"/>
    </xf>
    <xf numFmtId="0" fontId="9" fillId="0" borderId="10" xfId="78" applyFont="1" applyFill="1" applyBorder="1" applyAlignment="1">
      <alignment horizontal="left" vertical="center" wrapText="1"/>
      <protection/>
    </xf>
    <xf numFmtId="0" fontId="83" fillId="0" borderId="10" xfId="78" applyFont="1" applyFill="1" applyBorder="1" applyAlignment="1">
      <alignment horizontal="left" vertical="center" wrapText="1"/>
      <protection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72" fillId="0" borderId="12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84" fillId="0" borderId="14" xfId="0" applyFont="1" applyBorder="1" applyAlignment="1">
      <alignment horizontal="right" vertical="center" wrapText="1"/>
    </xf>
    <xf numFmtId="0" fontId="84" fillId="0" borderId="15" xfId="0" applyFont="1" applyBorder="1" applyAlignment="1">
      <alignment vertical="center" wrapText="1"/>
    </xf>
    <xf numFmtId="0" fontId="81" fillId="0" borderId="14" xfId="0" applyFont="1" applyBorder="1" applyAlignment="1">
      <alignment vertical="center" wrapText="1"/>
    </xf>
    <xf numFmtId="0" fontId="81" fillId="0" borderId="15" xfId="0" applyFont="1" applyBorder="1" applyAlignment="1">
      <alignment vertical="center" wrapText="1"/>
    </xf>
    <xf numFmtId="0" fontId="80" fillId="0" borderId="14" xfId="0" applyFont="1" applyBorder="1" applyAlignment="1">
      <alignment vertical="center" wrapText="1"/>
    </xf>
    <xf numFmtId="0" fontId="80" fillId="0" borderId="15" xfId="0" applyFont="1" applyBorder="1" applyAlignment="1">
      <alignment vertical="center" wrapText="1"/>
    </xf>
    <xf numFmtId="0" fontId="19" fillId="0" borderId="0" xfId="74" applyFont="1">
      <alignment/>
      <protection/>
    </xf>
    <xf numFmtId="0" fontId="72" fillId="0" borderId="16" xfId="0" applyFont="1" applyFill="1" applyBorder="1" applyAlignment="1">
      <alignment horizontal="center" vertical="center" wrapText="1"/>
    </xf>
    <xf numFmtId="49" fontId="11" fillId="0" borderId="11" xfId="74" applyNumberFormat="1" applyFont="1" applyFill="1" applyBorder="1" applyAlignment="1" applyProtection="1">
      <alignment horizontal="center" vertical="center"/>
      <protection/>
    </xf>
    <xf numFmtId="0" fontId="72" fillId="0" borderId="10" xfId="0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 wrapText="1"/>
    </xf>
    <xf numFmtId="0" fontId="72" fillId="0" borderId="18" xfId="0" applyFont="1" applyFill="1" applyBorder="1" applyAlignment="1">
      <alignment horizontal="center" vertical="center" wrapText="1"/>
    </xf>
    <xf numFmtId="0" fontId="72" fillId="0" borderId="19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2" fillId="0" borderId="12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78" fillId="0" borderId="0" xfId="0" applyFont="1" applyAlignment="1">
      <alignment horizontal="center"/>
    </xf>
    <xf numFmtId="0" fontId="9" fillId="0" borderId="20" xfId="74" applyNumberFormat="1" applyFont="1" applyFill="1" applyBorder="1" applyAlignment="1" applyProtection="1">
      <alignment horizontal="center" vertical="center"/>
      <protection/>
    </xf>
    <xf numFmtId="0" fontId="85" fillId="0" borderId="17" xfId="0" applyFont="1" applyFill="1" applyBorder="1" applyAlignment="1">
      <alignment horizontal="center" vertical="center" wrapText="1"/>
    </xf>
    <xf numFmtId="0" fontId="85" fillId="0" borderId="18" xfId="0" applyFont="1" applyFill="1" applyBorder="1" applyAlignment="1">
      <alignment horizontal="center" vertical="center" wrapText="1"/>
    </xf>
    <xf numFmtId="0" fontId="85" fillId="0" borderId="19" xfId="0" applyFont="1" applyFill="1" applyBorder="1" applyAlignment="1">
      <alignment horizontal="center" vertical="center" wrapText="1"/>
    </xf>
    <xf numFmtId="49" fontId="72" fillId="0" borderId="10" xfId="0" applyNumberFormat="1" applyFont="1" applyFill="1" applyBorder="1" applyAlignment="1" quotePrefix="1">
      <alignment horizontal="center" vertical="center" wrapText="1"/>
    </xf>
    <xf numFmtId="0" fontId="8" fillId="0" borderId="0" xfId="0" applyFont="1" applyAlignment="1">
      <alignment horizontal="left"/>
    </xf>
    <xf numFmtId="0" fontId="73" fillId="0" borderId="10" xfId="0" applyFont="1" applyFill="1" applyBorder="1" applyAlignment="1">
      <alignment horizontal="center" vertical="center" wrapText="1"/>
    </xf>
    <xf numFmtId="0" fontId="78" fillId="0" borderId="0" xfId="0" applyFont="1" applyAlignment="1">
      <alignment horizontal="center"/>
    </xf>
    <xf numFmtId="0" fontId="79" fillId="0" borderId="10" xfId="0" applyFont="1" applyBorder="1" applyAlignment="1">
      <alignment/>
    </xf>
    <xf numFmtId="0" fontId="0" fillId="0" borderId="0" xfId="0" applyAlignment="1">
      <alignment/>
    </xf>
    <xf numFmtId="0" fontId="79" fillId="0" borderId="0" xfId="0" applyFont="1" applyAlignment="1">
      <alignment/>
    </xf>
    <xf numFmtId="0" fontId="9" fillId="0" borderId="0" xfId="0" applyFont="1" applyAlignment="1">
      <alignment horizontal="center"/>
    </xf>
    <xf numFmtId="3" fontId="86" fillId="0" borderId="10" xfId="0" applyNumberFormat="1" applyFont="1" applyFill="1" applyBorder="1" applyAlignment="1">
      <alignment vertical="center" wrapText="1"/>
    </xf>
    <xf numFmtId="49" fontId="73" fillId="0" borderId="10" xfId="0" applyNumberFormat="1" applyFont="1" applyFill="1" applyBorder="1" applyAlignment="1">
      <alignment horizontal="center" vertical="center" wrapText="1"/>
    </xf>
    <xf numFmtId="3" fontId="72" fillId="0" borderId="0" xfId="0" applyNumberFormat="1" applyFont="1" applyAlignment="1">
      <alignment/>
    </xf>
    <xf numFmtId="3" fontId="4" fillId="0" borderId="10" xfId="0" applyNumberFormat="1" applyFont="1" applyFill="1" applyBorder="1" applyAlignment="1">
      <alignment vertical="center" wrapText="1"/>
    </xf>
    <xf numFmtId="0" fontId="10" fillId="0" borderId="0" xfId="76" applyFont="1">
      <alignment/>
      <protection/>
    </xf>
    <xf numFmtId="0" fontId="5" fillId="0" borderId="0" xfId="76" applyFont="1" applyAlignment="1">
      <alignment horizontal="left" wrapText="1"/>
      <protection/>
    </xf>
    <xf numFmtId="0" fontId="10" fillId="0" borderId="0" xfId="76" applyFont="1" applyAlignment="1">
      <alignment horizontal="center" wrapText="1"/>
      <protection/>
    </xf>
    <xf numFmtId="0" fontId="10" fillId="0" borderId="0" xfId="76" applyFont="1" applyAlignment="1">
      <alignment wrapText="1"/>
      <protection/>
    </xf>
    <xf numFmtId="0" fontId="10" fillId="0" borderId="0" xfId="75" applyNumberFormat="1" applyFont="1" applyFill="1" applyAlignment="1" applyProtection="1">
      <alignment horizontal="left" vertical="top" wrapText="1"/>
      <protection/>
    </xf>
    <xf numFmtId="0" fontId="24" fillId="0" borderId="0" xfId="75" applyNumberFormat="1" applyFont="1" applyFill="1" applyAlignment="1" applyProtection="1">
      <alignment horizontal="left" vertical="top" wrapText="1"/>
      <protection/>
    </xf>
    <xf numFmtId="0" fontId="5" fillId="0" borderId="0" xfId="76" applyFont="1" applyAlignment="1">
      <alignment horizontal="left"/>
      <protection/>
    </xf>
    <xf numFmtId="0" fontId="10" fillId="0" borderId="0" xfId="76" applyFont="1" applyAlignment="1">
      <alignment horizontal="right"/>
      <protection/>
    </xf>
    <xf numFmtId="0" fontId="18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76" applyFont="1">
      <alignment/>
      <protection/>
    </xf>
    <xf numFmtId="0" fontId="11" fillId="0" borderId="0" xfId="76" applyFont="1" applyAlignment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7" fillId="0" borderId="10" xfId="76" applyFont="1" applyBorder="1" applyAlignment="1">
      <alignment horizontal="center" vertical="center" wrapText="1"/>
      <protection/>
    </xf>
    <xf numFmtId="0" fontId="10" fillId="0" borderId="10" xfId="76" applyFont="1" applyBorder="1" applyAlignment="1">
      <alignment horizontal="center" vertical="center" wrapText="1"/>
      <protection/>
    </xf>
    <xf numFmtId="0" fontId="27" fillId="0" borderId="10" xfId="76" applyFont="1" applyBorder="1" applyAlignment="1">
      <alignment horizontal="center" vertical="center" wrapText="1"/>
      <protection/>
    </xf>
    <xf numFmtId="0" fontId="27" fillId="0" borderId="10" xfId="76" applyFont="1" applyBorder="1" applyAlignment="1">
      <alignment vertical="center" wrapText="1"/>
      <protection/>
    </xf>
    <xf numFmtId="0" fontId="10" fillId="0" borderId="10" xfId="76" applyFont="1" applyBorder="1">
      <alignment/>
      <protection/>
    </xf>
    <xf numFmtId="0" fontId="8" fillId="0" borderId="10" xfId="76" applyFont="1" applyBorder="1" applyAlignment="1">
      <alignment horizontal="center" vertical="center" wrapText="1"/>
      <protection/>
    </xf>
    <xf numFmtId="0" fontId="27" fillId="0" borderId="16" xfId="76" applyFont="1" applyBorder="1" applyAlignment="1">
      <alignment vertical="center" wrapText="1"/>
      <protection/>
    </xf>
    <xf numFmtId="0" fontId="10" fillId="0" borderId="10" xfId="76" applyFont="1" applyBorder="1" applyAlignment="1">
      <alignment horizontal="center"/>
      <protection/>
    </xf>
    <xf numFmtId="3" fontId="7" fillId="0" borderId="12" xfId="76" applyNumberFormat="1" applyFont="1" applyBorder="1" applyAlignment="1">
      <alignment horizontal="center" vertical="center" wrapText="1"/>
      <protection/>
    </xf>
    <xf numFmtId="3" fontId="28" fillId="0" borderId="10" xfId="76" applyNumberFormat="1" applyFont="1" applyBorder="1" applyAlignment="1">
      <alignment horizontal="center" vertical="center" wrapText="1"/>
      <protection/>
    </xf>
    <xf numFmtId="3" fontId="7" fillId="0" borderId="10" xfId="76" applyNumberFormat="1" applyFont="1" applyBorder="1" applyAlignment="1">
      <alignment horizontal="center" vertical="center" wrapText="1"/>
      <protection/>
    </xf>
    <xf numFmtId="3" fontId="26" fillId="0" borderId="21" xfId="76" applyNumberFormat="1" applyFont="1" applyBorder="1" applyAlignment="1">
      <alignment vertical="center" wrapText="1"/>
      <protection/>
    </xf>
    <xf numFmtId="3" fontId="26" fillId="0" borderId="20" xfId="76" applyNumberFormat="1" applyFont="1" applyBorder="1" applyAlignment="1">
      <alignment vertical="center" wrapText="1"/>
      <protection/>
    </xf>
    <xf numFmtId="3" fontId="26" fillId="0" borderId="10" xfId="76" applyNumberFormat="1" applyFont="1" applyBorder="1" applyAlignment="1">
      <alignment vertical="center" wrapText="1"/>
      <protection/>
    </xf>
    <xf numFmtId="0" fontId="7" fillId="0" borderId="10" xfId="79" applyFont="1" applyBorder="1" applyAlignment="1">
      <alignment vertical="center"/>
      <protection/>
    </xf>
    <xf numFmtId="0" fontId="28" fillId="0" borderId="10" xfId="79" applyFont="1" applyBorder="1" applyAlignment="1">
      <alignment horizontal="center" vertical="center" wrapText="1"/>
      <protection/>
    </xf>
    <xf numFmtId="3" fontId="26" fillId="0" borderId="11" xfId="76" applyNumberFormat="1" applyFont="1" applyBorder="1" applyAlignment="1">
      <alignment vertical="center" wrapText="1"/>
      <protection/>
    </xf>
    <xf numFmtId="3" fontId="26" fillId="0" borderId="22" xfId="76" applyNumberFormat="1" applyFont="1" applyBorder="1" applyAlignment="1">
      <alignment vertical="center" wrapText="1"/>
      <protection/>
    </xf>
    <xf numFmtId="0" fontId="7" fillId="0" borderId="10" xfId="76" applyFont="1" applyBorder="1" applyAlignment="1">
      <alignment horizontal="center" wrapText="1"/>
      <protection/>
    </xf>
    <xf numFmtId="49" fontId="4" fillId="0" borderId="10" xfId="76" applyNumberFormat="1" applyFont="1" applyBorder="1" applyAlignment="1">
      <alignment horizontal="center" vertical="center"/>
      <protection/>
    </xf>
    <xf numFmtId="3" fontId="4" fillId="0" borderId="10" xfId="76" applyNumberFormat="1" applyFont="1" applyBorder="1" applyAlignment="1">
      <alignment horizontal="center" vertical="center" wrapText="1"/>
      <protection/>
    </xf>
    <xf numFmtId="0" fontId="4" fillId="0" borderId="10" xfId="76" applyFont="1" applyBorder="1" applyAlignment="1">
      <alignment horizontal="center" vertical="center"/>
      <protection/>
    </xf>
    <xf numFmtId="3" fontId="4" fillId="0" borderId="10" xfId="76" applyNumberFormat="1" applyFont="1" applyBorder="1" applyAlignment="1">
      <alignment horizontal="center" vertical="center"/>
      <protection/>
    </xf>
    <xf numFmtId="3" fontId="10" fillId="0" borderId="10" xfId="76" applyNumberFormat="1" applyFont="1" applyBorder="1" applyAlignment="1">
      <alignment horizontal="right" vertical="center"/>
      <protection/>
    </xf>
    <xf numFmtId="49" fontId="23" fillId="0" borderId="10" xfId="0" applyNumberFormat="1" applyFont="1" applyBorder="1" applyAlignment="1" quotePrefix="1">
      <alignment horizontal="left" vertical="center" wrapText="1"/>
    </xf>
    <xf numFmtId="49" fontId="10" fillId="0" borderId="10" xfId="76" applyNumberFormat="1" applyFont="1" applyBorder="1" applyAlignment="1">
      <alignment horizontal="left" vertical="center"/>
      <protection/>
    </xf>
    <xf numFmtId="3" fontId="10" fillId="0" borderId="10" xfId="79" applyNumberFormat="1" applyFont="1" applyBorder="1" applyAlignment="1">
      <alignment horizontal="right" vertical="center"/>
      <protection/>
    </xf>
    <xf numFmtId="3" fontId="10" fillId="0" borderId="10" xfId="76" applyNumberFormat="1" applyFont="1" applyBorder="1" applyAlignment="1">
      <alignment horizontal="right"/>
      <protection/>
    </xf>
    <xf numFmtId="49" fontId="23" fillId="0" borderId="10" xfId="0" applyNumberFormat="1" applyFont="1" applyBorder="1" applyAlignment="1">
      <alignment horizontal="left" vertical="center" wrapText="1"/>
    </xf>
    <xf numFmtId="3" fontId="10" fillId="0" borderId="10" xfId="76" applyNumberFormat="1" applyFont="1" applyBorder="1" applyAlignment="1">
      <alignment horizontal="right" vertical="center" wrapText="1"/>
      <protection/>
    </xf>
    <xf numFmtId="49" fontId="25" fillId="0" borderId="10" xfId="0" applyNumberFormat="1" applyFont="1" applyBorder="1" applyAlignment="1">
      <alignment horizontal="center" vertical="center" wrapText="1"/>
    </xf>
    <xf numFmtId="3" fontId="9" fillId="0" borderId="10" xfId="76" applyNumberFormat="1" applyFont="1" applyBorder="1" applyAlignment="1">
      <alignment horizontal="center" vertical="center" wrapText="1"/>
      <protection/>
    </xf>
    <xf numFmtId="3" fontId="9" fillId="0" borderId="10" xfId="76" applyNumberFormat="1" applyFont="1" applyBorder="1" applyAlignment="1">
      <alignment horizontal="center"/>
      <protection/>
    </xf>
    <xf numFmtId="3" fontId="9" fillId="0" borderId="10" xfId="76" applyNumberFormat="1" applyFont="1" applyBorder="1" applyAlignment="1">
      <alignment horizontal="center" vertical="center"/>
      <protection/>
    </xf>
    <xf numFmtId="49" fontId="23" fillId="34" borderId="10" xfId="0" applyNumberFormat="1" applyFont="1" applyFill="1" applyBorder="1" applyAlignment="1" quotePrefix="1">
      <alignment horizontal="left" vertical="center" wrapText="1"/>
    </xf>
    <xf numFmtId="49" fontId="23" fillId="34" borderId="10" xfId="0" applyNumberFormat="1" applyFont="1" applyFill="1" applyBorder="1" applyAlignment="1">
      <alignment horizontal="left" vertical="center" wrapText="1"/>
    </xf>
    <xf numFmtId="3" fontId="10" fillId="34" borderId="10" xfId="76" applyNumberFormat="1" applyFont="1" applyFill="1" applyBorder="1" applyAlignment="1">
      <alignment vertical="center" wrapText="1"/>
      <protection/>
    </xf>
    <xf numFmtId="3" fontId="10" fillId="34" borderId="10" xfId="76" applyNumberFormat="1" applyFont="1" applyFill="1" applyBorder="1">
      <alignment/>
      <protection/>
    </xf>
    <xf numFmtId="3" fontId="10" fillId="34" borderId="10" xfId="76" applyNumberFormat="1" applyFont="1" applyFill="1" applyBorder="1" applyAlignment="1">
      <alignment vertical="center"/>
      <protection/>
    </xf>
    <xf numFmtId="3" fontId="10" fillId="34" borderId="10" xfId="76" applyNumberFormat="1" applyFont="1" applyFill="1" applyBorder="1" applyAlignment="1">
      <alignment horizontal="right" vertical="center"/>
      <protection/>
    </xf>
    <xf numFmtId="3" fontId="10" fillId="34" borderId="10" xfId="76" applyNumberFormat="1" applyFont="1" applyFill="1" applyBorder="1" applyAlignment="1">
      <alignment horizontal="right"/>
      <protection/>
    </xf>
    <xf numFmtId="3" fontId="10" fillId="0" borderId="10" xfId="76" applyNumberFormat="1" applyFont="1" applyBorder="1" applyAlignment="1">
      <alignment vertical="center" wrapText="1"/>
      <protection/>
    </xf>
    <xf numFmtId="3" fontId="10" fillId="0" borderId="10" xfId="76" applyNumberFormat="1" applyFont="1" applyBorder="1">
      <alignment/>
      <protection/>
    </xf>
    <xf numFmtId="3" fontId="10" fillId="0" borderId="10" xfId="76" applyNumberFormat="1" applyFont="1" applyBorder="1" applyAlignment="1">
      <alignment vertical="center"/>
      <protection/>
    </xf>
    <xf numFmtId="0" fontId="9" fillId="0" borderId="10" xfId="76" applyFont="1" applyBorder="1">
      <alignment/>
      <protection/>
    </xf>
    <xf numFmtId="3" fontId="9" fillId="0" borderId="10" xfId="76" applyNumberFormat="1" applyFont="1" applyBorder="1">
      <alignment/>
      <protection/>
    </xf>
    <xf numFmtId="49" fontId="26" fillId="0" borderId="23" xfId="76" applyNumberFormat="1" applyFont="1" applyBorder="1" applyAlignment="1">
      <alignment vertical="center" wrapText="1"/>
      <protection/>
    </xf>
    <xf numFmtId="0" fontId="18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79" fillId="0" borderId="0" xfId="0" applyFont="1" applyAlignment="1">
      <alignment horizontal="left" wrapText="1"/>
    </xf>
    <xf numFmtId="0" fontId="6" fillId="0" borderId="0" xfId="74" applyNumberFormat="1" applyFont="1" applyFill="1" applyAlignment="1" applyProtection="1">
      <alignment horizontal="center" vertical="center"/>
      <protection/>
    </xf>
    <xf numFmtId="0" fontId="9" fillId="0" borderId="17" xfId="74" applyNumberFormat="1" applyFont="1" applyFill="1" applyBorder="1" applyAlignment="1" applyProtection="1">
      <alignment horizontal="center" vertical="center" wrapText="1"/>
      <protection/>
    </xf>
    <xf numFmtId="0" fontId="9" fillId="0" borderId="19" xfId="74" applyNumberFormat="1" applyFont="1" applyFill="1" applyBorder="1" applyAlignment="1" applyProtection="1">
      <alignment horizontal="center" vertical="center" wrapText="1"/>
      <protection/>
    </xf>
    <xf numFmtId="0" fontId="9" fillId="0" borderId="10" xfId="74" applyNumberFormat="1" applyFont="1" applyFill="1" applyBorder="1" applyAlignment="1" applyProtection="1">
      <alignment horizontal="center" vertical="center" wrapText="1"/>
      <protection/>
    </xf>
    <xf numFmtId="49" fontId="11" fillId="0" borderId="11" xfId="74" applyNumberFormat="1" applyFont="1" applyFill="1" applyBorder="1" applyAlignment="1" applyProtection="1">
      <alignment horizontal="center" vertical="center"/>
      <protection/>
    </xf>
    <xf numFmtId="0" fontId="9" fillId="0" borderId="0" xfId="74" applyNumberFormat="1" applyFont="1" applyFill="1" applyAlignment="1" applyProtection="1">
      <alignment horizontal="center" vertical="center"/>
      <protection/>
    </xf>
    <xf numFmtId="0" fontId="72" fillId="0" borderId="10" xfId="0" applyFont="1" applyFill="1" applyBorder="1" applyAlignment="1">
      <alignment horizontal="center" vertical="center" wrapText="1"/>
    </xf>
    <xf numFmtId="0" fontId="19" fillId="0" borderId="0" xfId="74" applyFont="1" applyAlignment="1">
      <alignment horizontal="center"/>
      <protection/>
    </xf>
    <xf numFmtId="0" fontId="11" fillId="0" borderId="0" xfId="0" applyFont="1" applyAlignment="1">
      <alignment horizontal="center"/>
    </xf>
    <xf numFmtId="0" fontId="73" fillId="0" borderId="10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wrapText="1"/>
    </xf>
    <xf numFmtId="0" fontId="8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2" fillId="0" borderId="17" xfId="0" applyFont="1" applyFill="1" applyBorder="1" applyAlignment="1">
      <alignment horizontal="center" vertical="center" wrapText="1"/>
    </xf>
    <xf numFmtId="0" fontId="72" fillId="0" borderId="18" xfId="0" applyFont="1" applyFill="1" applyBorder="1" applyAlignment="1">
      <alignment horizontal="center" vertical="center" wrapText="1"/>
    </xf>
    <xf numFmtId="0" fontId="72" fillId="0" borderId="19" xfId="0" applyFont="1" applyFill="1" applyBorder="1" applyAlignment="1">
      <alignment horizontal="center" vertical="center" wrapText="1"/>
    </xf>
    <xf numFmtId="0" fontId="85" fillId="0" borderId="17" xfId="0" applyFont="1" applyFill="1" applyBorder="1" applyAlignment="1">
      <alignment horizontal="center" vertical="center" wrapText="1"/>
    </xf>
    <xf numFmtId="0" fontId="85" fillId="0" borderId="18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78" fillId="0" borderId="0" xfId="0" applyFont="1" applyAlignment="1">
      <alignment horizontal="center" wrapText="1"/>
    </xf>
    <xf numFmtId="0" fontId="78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22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1" fillId="0" borderId="0" xfId="76" applyFont="1" applyAlignment="1">
      <alignment horizontal="center" vertical="center" wrapText="1"/>
      <protection/>
    </xf>
    <xf numFmtId="49" fontId="11" fillId="0" borderId="11" xfId="75" applyNumberFormat="1" applyFont="1" applyFill="1" applyBorder="1" applyAlignment="1" applyProtection="1">
      <alignment horizontal="center" vertical="center"/>
      <protection/>
    </xf>
    <xf numFmtId="0" fontId="8" fillId="0" borderId="0" xfId="75" applyNumberFormat="1" applyFont="1" applyFill="1" applyAlignment="1" applyProtection="1">
      <alignment horizontal="center" vertical="center"/>
      <protection/>
    </xf>
    <xf numFmtId="0" fontId="10" fillId="0" borderId="12" xfId="76" applyFont="1" applyBorder="1" applyAlignment="1">
      <alignment horizontal="center" vertical="center" wrapText="1"/>
      <protection/>
    </xf>
    <xf numFmtId="0" fontId="10" fillId="0" borderId="13" xfId="76" applyFont="1" applyBorder="1" applyAlignment="1">
      <alignment horizontal="center" vertical="center" wrapText="1"/>
      <protection/>
    </xf>
    <xf numFmtId="0" fontId="10" fillId="0" borderId="16" xfId="76" applyFont="1" applyBorder="1" applyAlignment="1">
      <alignment horizontal="center" vertical="center" wrapText="1"/>
      <protection/>
    </xf>
    <xf numFmtId="0" fontId="7" fillId="0" borderId="10" xfId="76" applyFont="1" applyBorder="1" applyAlignment="1">
      <alignment horizontal="center" vertical="center" wrapText="1"/>
      <protection/>
    </xf>
    <xf numFmtId="0" fontId="27" fillId="0" borderId="10" xfId="76" applyFont="1" applyBorder="1" applyAlignment="1">
      <alignment horizontal="center" vertical="center" wrapText="1"/>
      <protection/>
    </xf>
    <xf numFmtId="0" fontId="7" fillId="0" borderId="10" xfId="79" applyFont="1" applyBorder="1" applyAlignment="1">
      <alignment horizontal="center" vertical="center" wrapText="1"/>
      <protection/>
    </xf>
    <xf numFmtId="0" fontId="27" fillId="0" borderId="17" xfId="76" applyFont="1" applyBorder="1" applyAlignment="1">
      <alignment horizontal="center" vertical="center" wrapText="1"/>
      <protection/>
    </xf>
    <xf numFmtId="0" fontId="27" fillId="0" borderId="18" xfId="76" applyFont="1" applyBorder="1" applyAlignment="1">
      <alignment horizontal="center" vertical="center" wrapText="1"/>
      <protection/>
    </xf>
    <xf numFmtId="0" fontId="27" fillId="0" borderId="19" xfId="76" applyFont="1" applyBorder="1" applyAlignment="1">
      <alignment horizontal="center" vertical="center" wrapText="1"/>
      <protection/>
    </xf>
    <xf numFmtId="0" fontId="8" fillId="0" borderId="12" xfId="76" applyFont="1" applyBorder="1" applyAlignment="1">
      <alignment horizontal="center" vertical="center" wrapText="1"/>
      <protection/>
    </xf>
    <xf numFmtId="0" fontId="8" fillId="0" borderId="16" xfId="76" applyFont="1" applyBorder="1" applyAlignment="1">
      <alignment horizontal="center" vertical="center" wrapText="1"/>
      <protection/>
    </xf>
    <xf numFmtId="0" fontId="27" fillId="0" borderId="12" xfId="76" applyFont="1" applyBorder="1" applyAlignment="1">
      <alignment horizontal="center" vertical="center" wrapText="1"/>
      <protection/>
    </xf>
    <xf numFmtId="0" fontId="27" fillId="0" borderId="16" xfId="76" applyFont="1" applyBorder="1" applyAlignment="1">
      <alignment horizontal="center" vertical="center" wrapText="1"/>
      <protection/>
    </xf>
    <xf numFmtId="3" fontId="8" fillId="0" borderId="10" xfId="76" applyNumberFormat="1" applyFont="1" applyBorder="1" applyAlignment="1">
      <alignment horizontal="center" vertical="center" wrapText="1"/>
      <protection/>
    </xf>
    <xf numFmtId="0" fontId="27" fillId="0" borderId="12" xfId="79" applyFont="1" applyBorder="1" applyAlignment="1">
      <alignment horizontal="center" vertical="center"/>
      <protection/>
    </xf>
    <xf numFmtId="0" fontId="27" fillId="0" borderId="13" xfId="79" applyFont="1" applyBorder="1" applyAlignment="1">
      <alignment horizontal="center" vertical="center"/>
      <protection/>
    </xf>
    <xf numFmtId="0" fontId="27" fillId="0" borderId="16" xfId="79" applyFont="1" applyBorder="1" applyAlignment="1">
      <alignment horizontal="center" vertical="center"/>
      <protection/>
    </xf>
    <xf numFmtId="0" fontId="10" fillId="0" borderId="10" xfId="76" applyFont="1" applyBorder="1" applyAlignment="1">
      <alignment horizontal="center"/>
      <protection/>
    </xf>
    <xf numFmtId="0" fontId="10" fillId="0" borderId="12" xfId="76" applyNumberFormat="1" applyFont="1" applyBorder="1" applyAlignment="1">
      <alignment horizontal="center" wrapText="1"/>
      <protection/>
    </xf>
    <xf numFmtId="0" fontId="10" fillId="0" borderId="13" xfId="76" applyNumberFormat="1" applyFont="1" applyBorder="1" applyAlignment="1">
      <alignment horizontal="center" wrapText="1"/>
      <protection/>
    </xf>
    <xf numFmtId="3" fontId="26" fillId="0" borderId="17" xfId="76" applyNumberFormat="1" applyFont="1" applyBorder="1" applyAlignment="1">
      <alignment horizontal="center" vertical="center" wrapText="1"/>
      <protection/>
    </xf>
    <xf numFmtId="3" fontId="26" fillId="0" borderId="19" xfId="76" applyNumberFormat="1" applyFont="1" applyBorder="1" applyAlignment="1">
      <alignment horizontal="center" vertical="center" wrapText="1"/>
      <protection/>
    </xf>
    <xf numFmtId="0" fontId="26" fillId="0" borderId="1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49" fontId="10" fillId="0" borderId="17" xfId="76" applyNumberFormat="1" applyFont="1" applyBorder="1" applyAlignment="1">
      <alignment horizontal="center" vertical="center" wrapText="1"/>
      <protection/>
    </xf>
    <xf numFmtId="49" fontId="10" fillId="0" borderId="18" xfId="76" applyNumberFormat="1" applyFont="1" applyBorder="1" applyAlignment="1">
      <alignment horizontal="center" vertical="center" wrapText="1"/>
      <protection/>
    </xf>
    <xf numFmtId="49" fontId="10" fillId="0" borderId="19" xfId="76" applyNumberFormat="1" applyFont="1" applyBorder="1" applyAlignment="1">
      <alignment horizontal="center" vertical="center" wrapText="1"/>
      <protection/>
    </xf>
    <xf numFmtId="0" fontId="2" fillId="0" borderId="10" xfId="83" applyFont="1" applyBorder="1" applyAlignment="1">
      <alignment horizontal="center" vertical="center" wrapText="1"/>
      <protection/>
    </xf>
    <xf numFmtId="0" fontId="8" fillId="0" borderId="10" xfId="79" applyFont="1" applyBorder="1" applyAlignment="1">
      <alignment horizontal="center" vertical="center" wrapText="1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2 2" xfId="74"/>
    <cellStyle name="Обычный 2 2 2" xfId="75"/>
    <cellStyle name="Обычный 3" xfId="76"/>
    <cellStyle name="Обычный 4" xfId="77"/>
    <cellStyle name="Обычный 4 2" xfId="78"/>
    <cellStyle name="Обычный 4 2 2" xfId="79"/>
    <cellStyle name="Обычный 4 3" xfId="80"/>
    <cellStyle name="Обычный 5" xfId="81"/>
    <cellStyle name="Обычный 5 2" xfId="82"/>
    <cellStyle name="Обычный_20121171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showGridLines="0" showZeros="0" view="pageBreakPreview" zoomScaleSheetLayoutView="100" workbookViewId="0" topLeftCell="A4">
      <selection activeCell="A35" sqref="A35:IV36"/>
    </sheetView>
  </sheetViews>
  <sheetFormatPr defaultColWidth="9.140625" defaultRowHeight="12.75"/>
  <cols>
    <col min="1" max="1" width="11.00390625" style="30" customWidth="1"/>
    <col min="2" max="2" width="47.7109375" style="30" customWidth="1"/>
    <col min="3" max="3" width="19.421875" style="30" customWidth="1"/>
    <col min="4" max="4" width="19.8515625" style="30" customWidth="1"/>
    <col min="5" max="5" width="16.8515625" style="30" customWidth="1"/>
    <col min="6" max="6" width="11.7109375" style="30" customWidth="1"/>
    <col min="7" max="16384" width="9.140625" style="30" customWidth="1"/>
  </cols>
  <sheetData>
    <row r="1" spans="1:6" ht="14.25" customHeight="1">
      <c r="A1" s="29"/>
      <c r="B1" s="29"/>
      <c r="C1" s="29"/>
      <c r="D1" s="62" t="s">
        <v>203</v>
      </c>
      <c r="F1" s="29"/>
    </row>
    <row r="2" spans="1:6" ht="2.25" customHeight="1">
      <c r="A2" s="31"/>
      <c r="B2" s="31"/>
      <c r="C2" s="31"/>
      <c r="D2" s="27"/>
      <c r="F2" s="51"/>
    </row>
    <row r="3" spans="1:6" ht="99.75" customHeight="1">
      <c r="A3" s="31"/>
      <c r="B3" s="31"/>
      <c r="C3" s="32"/>
      <c r="D3" s="169" t="s">
        <v>261</v>
      </c>
      <c r="E3" s="169"/>
      <c r="F3" s="169"/>
    </row>
    <row r="4" spans="1:6" ht="13.5" customHeight="1">
      <c r="A4" s="31"/>
      <c r="B4" s="31"/>
      <c r="C4" s="32"/>
      <c r="D4" s="27" t="s">
        <v>202</v>
      </c>
      <c r="F4" s="21"/>
    </row>
    <row r="5" spans="1:6" ht="42" customHeight="1">
      <c r="A5" s="170" t="s">
        <v>249</v>
      </c>
      <c r="B5" s="170"/>
      <c r="C5" s="170"/>
      <c r="D5" s="170"/>
      <c r="E5" s="170"/>
      <c r="F5" s="170"/>
    </row>
    <row r="6" spans="1:6" ht="26.25" customHeight="1">
      <c r="A6" s="174" t="s">
        <v>239</v>
      </c>
      <c r="B6" s="174"/>
      <c r="C6" s="56"/>
      <c r="D6" s="56"/>
      <c r="E6" s="56"/>
      <c r="F6" s="56"/>
    </row>
    <row r="7" spans="1:6" ht="26.25" customHeight="1">
      <c r="A7" s="175" t="s">
        <v>225</v>
      </c>
      <c r="B7" s="175"/>
      <c r="C7" s="56"/>
      <c r="D7" s="56"/>
      <c r="E7" s="56"/>
      <c r="F7" s="56"/>
    </row>
    <row r="8" spans="1:6" ht="18.75">
      <c r="A8" s="31"/>
      <c r="B8" s="33"/>
      <c r="C8" s="33"/>
      <c r="D8" s="33"/>
      <c r="E8" s="33"/>
      <c r="F8" s="57" t="s">
        <v>154</v>
      </c>
    </row>
    <row r="9" spans="1:6" ht="15.75">
      <c r="A9" s="171" t="s">
        <v>201</v>
      </c>
      <c r="B9" s="171" t="s">
        <v>204</v>
      </c>
      <c r="C9" s="173" t="s">
        <v>181</v>
      </c>
      <c r="D9" s="173" t="s">
        <v>0</v>
      </c>
      <c r="E9" s="173" t="s">
        <v>6</v>
      </c>
      <c r="F9" s="173"/>
    </row>
    <row r="10" spans="1:6" ht="60" customHeight="1">
      <c r="A10" s="172"/>
      <c r="B10" s="172"/>
      <c r="C10" s="173"/>
      <c r="D10" s="173"/>
      <c r="E10" s="34" t="s">
        <v>181</v>
      </c>
      <c r="F10" s="35" t="s">
        <v>182</v>
      </c>
    </row>
    <row r="11" spans="1:6" ht="18" customHeight="1">
      <c r="A11" s="36">
        <v>10000000</v>
      </c>
      <c r="B11" s="36" t="s">
        <v>205</v>
      </c>
      <c r="C11" s="37">
        <f aca="true" t="shared" si="0" ref="C11:C18">D11+E11</f>
        <v>250000</v>
      </c>
      <c r="D11" s="38">
        <f>D13</f>
        <v>250000</v>
      </c>
      <c r="E11" s="38">
        <f>E13</f>
        <v>0</v>
      </c>
      <c r="F11" s="38">
        <f>F13</f>
        <v>0</v>
      </c>
    </row>
    <row r="12" spans="1:6" ht="23.25" customHeight="1">
      <c r="A12" s="36">
        <v>18000000</v>
      </c>
      <c r="B12" s="39" t="s">
        <v>245</v>
      </c>
      <c r="C12" s="37">
        <f t="shared" si="0"/>
        <v>250000</v>
      </c>
      <c r="D12" s="38">
        <f>D13</f>
        <v>250000</v>
      </c>
      <c r="E12" s="38"/>
      <c r="F12" s="38"/>
    </row>
    <row r="13" spans="1:6" ht="27" customHeight="1">
      <c r="A13" s="36">
        <v>18010100</v>
      </c>
      <c r="B13" s="39" t="s">
        <v>246</v>
      </c>
      <c r="C13" s="37">
        <f t="shared" si="0"/>
        <v>250000</v>
      </c>
      <c r="D13" s="38">
        <v>250000</v>
      </c>
      <c r="E13" s="38">
        <f>E15+E16+E17+E18</f>
        <v>0</v>
      </c>
      <c r="F13" s="38">
        <f>F15+F16+F17+F18</f>
        <v>0</v>
      </c>
    </row>
    <row r="14" spans="1:6" ht="27" customHeight="1">
      <c r="A14" s="40">
        <v>18010500</v>
      </c>
      <c r="B14" s="99" t="s">
        <v>258</v>
      </c>
      <c r="C14" s="37">
        <v>100000</v>
      </c>
      <c r="D14" s="43">
        <v>100000</v>
      </c>
      <c r="E14" s="38"/>
      <c r="F14" s="38"/>
    </row>
    <row r="15" spans="1:6" ht="30" customHeight="1">
      <c r="A15" s="40">
        <v>18010600</v>
      </c>
      <c r="B15" s="41" t="s">
        <v>244</v>
      </c>
      <c r="C15" s="37">
        <v>150000</v>
      </c>
      <c r="D15" s="42">
        <v>150000</v>
      </c>
      <c r="E15" s="42"/>
      <c r="F15" s="42"/>
    </row>
    <row r="16" spans="1:6" ht="34.5" customHeight="1" thickBot="1">
      <c r="A16" s="73">
        <v>20000000</v>
      </c>
      <c r="B16" s="74" t="s">
        <v>206</v>
      </c>
      <c r="C16" s="37">
        <f t="shared" si="0"/>
        <v>0</v>
      </c>
      <c r="D16" s="42"/>
      <c r="E16" s="42"/>
      <c r="F16" s="42"/>
    </row>
    <row r="17" spans="1:6" ht="33.75" customHeight="1" hidden="1" thickBot="1">
      <c r="A17" s="75"/>
      <c r="B17" s="76"/>
      <c r="C17" s="37">
        <f t="shared" si="0"/>
        <v>0</v>
      </c>
      <c r="D17" s="43"/>
      <c r="E17" s="43"/>
      <c r="F17" s="43"/>
    </row>
    <row r="18" spans="1:6" ht="27.75" customHeight="1" thickBot="1">
      <c r="A18" s="73">
        <v>30000000</v>
      </c>
      <c r="B18" s="74" t="s">
        <v>221</v>
      </c>
      <c r="C18" s="37">
        <f t="shared" si="0"/>
        <v>0</v>
      </c>
      <c r="D18" s="43"/>
      <c r="E18" s="43"/>
      <c r="F18" s="43"/>
    </row>
    <row r="19" spans="1:6" ht="39.75" customHeight="1" hidden="1">
      <c r="A19" s="77"/>
      <c r="B19" s="78"/>
      <c r="C19" s="38">
        <f>C20+C22+C31+C29</f>
        <v>0</v>
      </c>
      <c r="D19" s="38">
        <f>D20+D22+D31+D29</f>
        <v>0</v>
      </c>
      <c r="E19" s="38">
        <f>E20+E22+E31+E29</f>
        <v>0</v>
      </c>
      <c r="F19" s="38">
        <f>F20+F22+F31+F29</f>
        <v>0</v>
      </c>
    </row>
    <row r="20" spans="1:6" s="44" customFormat="1" ht="47.25" customHeight="1" hidden="1">
      <c r="A20" s="73">
        <v>50000000</v>
      </c>
      <c r="B20" s="74" t="s">
        <v>222</v>
      </c>
      <c r="C20" s="37">
        <f aca="true" t="shared" si="1" ref="C20:C37">D20+E20</f>
        <v>0</v>
      </c>
      <c r="D20" s="38">
        <f>D21</f>
        <v>0</v>
      </c>
      <c r="E20" s="38">
        <f>E21</f>
        <v>0</v>
      </c>
      <c r="F20" s="38">
        <f>F21</f>
        <v>0</v>
      </c>
    </row>
    <row r="21" spans="1:6" ht="50.25" customHeight="1" hidden="1">
      <c r="A21" s="77"/>
      <c r="B21" s="74" t="s">
        <v>223</v>
      </c>
      <c r="C21" s="37">
        <f t="shared" si="1"/>
        <v>0</v>
      </c>
      <c r="D21" s="43">
        <v>0</v>
      </c>
      <c r="E21" s="43"/>
      <c r="F21" s="43"/>
    </row>
    <row r="22" spans="1:6" ht="55.5" customHeight="1" hidden="1">
      <c r="A22" s="36">
        <v>22000000</v>
      </c>
      <c r="B22" s="36" t="s">
        <v>207</v>
      </c>
      <c r="C22" s="37">
        <f t="shared" si="1"/>
        <v>0</v>
      </c>
      <c r="D22" s="38">
        <f>D23</f>
        <v>0</v>
      </c>
      <c r="E22" s="38">
        <f>E23</f>
        <v>0</v>
      </c>
      <c r="F22" s="38">
        <f>F23</f>
        <v>0</v>
      </c>
    </row>
    <row r="23" spans="1:6" ht="35.25" customHeight="1" hidden="1">
      <c r="A23" s="36">
        <v>22010000</v>
      </c>
      <c r="B23" s="39" t="s">
        <v>208</v>
      </c>
      <c r="C23" s="37">
        <f t="shared" si="1"/>
        <v>0</v>
      </c>
      <c r="D23" s="38">
        <f>D24+D25+D26</f>
        <v>0</v>
      </c>
      <c r="E23" s="38">
        <f>E24+E25+E26</f>
        <v>0</v>
      </c>
      <c r="F23" s="38">
        <f>F24+F25+F26</f>
        <v>0</v>
      </c>
    </row>
    <row r="24" spans="1:6" ht="52.5" customHeight="1" hidden="1">
      <c r="A24" s="40">
        <v>22010300</v>
      </c>
      <c r="B24" s="40" t="s">
        <v>209</v>
      </c>
      <c r="C24" s="37">
        <f t="shared" si="1"/>
        <v>0</v>
      </c>
      <c r="D24" s="43"/>
      <c r="E24" s="43"/>
      <c r="F24" s="43"/>
    </row>
    <row r="25" spans="1:6" ht="62.25" customHeight="1" hidden="1">
      <c r="A25" s="40">
        <v>22012500</v>
      </c>
      <c r="B25" s="40" t="s">
        <v>210</v>
      </c>
      <c r="C25" s="37">
        <f t="shared" si="1"/>
        <v>0</v>
      </c>
      <c r="D25" s="43"/>
      <c r="E25" s="43"/>
      <c r="F25" s="43"/>
    </row>
    <row r="26" spans="1:6" ht="52.5" customHeight="1" hidden="1">
      <c r="A26" s="40">
        <v>22012600</v>
      </c>
      <c r="B26" s="40" t="s">
        <v>211</v>
      </c>
      <c r="C26" s="37">
        <f t="shared" si="1"/>
        <v>0</v>
      </c>
      <c r="D26" s="43"/>
      <c r="E26" s="43"/>
      <c r="F26" s="43"/>
    </row>
    <row r="27" spans="1:6" ht="39.75" customHeight="1" hidden="1">
      <c r="A27" s="36">
        <v>22080000</v>
      </c>
      <c r="B27" s="45" t="s">
        <v>212</v>
      </c>
      <c r="C27" s="37">
        <f t="shared" si="1"/>
        <v>0</v>
      </c>
      <c r="D27" s="38">
        <f>D28</f>
        <v>0</v>
      </c>
      <c r="E27" s="38"/>
      <c r="F27" s="38"/>
    </row>
    <row r="28" spans="1:6" ht="1.5" customHeight="1" hidden="1">
      <c r="A28" s="40">
        <v>22080400</v>
      </c>
      <c r="B28" s="46" t="s">
        <v>213</v>
      </c>
      <c r="C28" s="37">
        <f t="shared" si="1"/>
        <v>0</v>
      </c>
      <c r="D28" s="43"/>
      <c r="E28" s="43"/>
      <c r="F28" s="43"/>
    </row>
    <row r="29" spans="1:6" ht="69.75" customHeight="1" hidden="1">
      <c r="A29" s="36">
        <v>22130000</v>
      </c>
      <c r="B29" s="36" t="s">
        <v>214</v>
      </c>
      <c r="C29" s="37">
        <f t="shared" si="1"/>
        <v>0</v>
      </c>
      <c r="D29" s="38"/>
      <c r="E29" s="38"/>
      <c r="F29" s="38"/>
    </row>
    <row r="30" spans="1:6" ht="45.75" customHeight="1" hidden="1">
      <c r="A30" s="40">
        <v>22130000</v>
      </c>
      <c r="B30" s="40" t="s">
        <v>214</v>
      </c>
      <c r="C30" s="37">
        <f t="shared" si="1"/>
        <v>0</v>
      </c>
      <c r="D30" s="43"/>
      <c r="E30" s="43"/>
      <c r="F30" s="43"/>
    </row>
    <row r="31" spans="1:6" ht="40.5" customHeight="1" hidden="1">
      <c r="A31" s="36">
        <v>25000000</v>
      </c>
      <c r="B31" s="36" t="s">
        <v>215</v>
      </c>
      <c r="C31" s="37">
        <f t="shared" si="1"/>
        <v>0</v>
      </c>
      <c r="D31" s="37">
        <f>D32+D35</f>
        <v>0</v>
      </c>
      <c r="E31" s="37">
        <f>E32+E35</f>
        <v>0</v>
      </c>
      <c r="F31" s="37">
        <f>F32+F35</f>
        <v>0</v>
      </c>
    </row>
    <row r="32" spans="1:6" ht="36.75" customHeight="1" hidden="1">
      <c r="A32" s="36">
        <v>25010000</v>
      </c>
      <c r="B32" s="39" t="s">
        <v>216</v>
      </c>
      <c r="C32" s="37">
        <f t="shared" si="1"/>
        <v>0</v>
      </c>
      <c r="D32" s="37"/>
      <c r="E32" s="37">
        <f>E33+E34</f>
        <v>0</v>
      </c>
      <c r="F32" s="37">
        <f>F33+F34</f>
        <v>0</v>
      </c>
    </row>
    <row r="33" spans="1:6" ht="33.75" customHeight="1" hidden="1">
      <c r="A33" s="40">
        <v>25010100</v>
      </c>
      <c r="B33" s="41" t="s">
        <v>217</v>
      </c>
      <c r="C33" s="37">
        <f t="shared" si="1"/>
        <v>0</v>
      </c>
      <c r="D33" s="37"/>
      <c r="E33" s="42"/>
      <c r="F33" s="42"/>
    </row>
    <row r="34" spans="1:6" ht="0.75" customHeight="1" hidden="1">
      <c r="A34" s="40">
        <v>25010300</v>
      </c>
      <c r="B34" s="41" t="s">
        <v>218</v>
      </c>
      <c r="C34" s="37">
        <f t="shared" si="1"/>
        <v>0</v>
      </c>
      <c r="D34" s="37"/>
      <c r="E34" s="42"/>
      <c r="F34" s="37"/>
    </row>
    <row r="35" spans="1:6" s="44" customFormat="1" ht="33.75" customHeight="1" hidden="1">
      <c r="A35" s="36"/>
      <c r="B35" s="47"/>
      <c r="C35" s="37">
        <f t="shared" si="1"/>
        <v>0</v>
      </c>
      <c r="D35" s="37">
        <f>D36</f>
        <v>0</v>
      </c>
      <c r="E35" s="37">
        <f>E36</f>
        <v>0</v>
      </c>
      <c r="F35" s="37"/>
    </row>
    <row r="36" spans="1:6" s="44" customFormat="1" ht="21.75" customHeight="1" hidden="1">
      <c r="A36" s="40"/>
      <c r="B36" s="48"/>
      <c r="C36" s="37">
        <f t="shared" si="1"/>
        <v>0</v>
      </c>
      <c r="D36" s="42"/>
      <c r="E36" s="42"/>
      <c r="F36" s="42"/>
    </row>
    <row r="37" spans="1:6" ht="36.75" customHeight="1">
      <c r="A37" s="36"/>
      <c r="B37" s="47" t="s">
        <v>219</v>
      </c>
      <c r="C37" s="37">
        <f t="shared" si="1"/>
        <v>250000</v>
      </c>
      <c r="D37" s="37">
        <f>D19+D11</f>
        <v>250000</v>
      </c>
      <c r="E37" s="37">
        <f>E19+E11</f>
        <v>0</v>
      </c>
      <c r="F37" s="37">
        <f>F19+F11</f>
        <v>0</v>
      </c>
    </row>
    <row r="38" spans="1:6" ht="0.75" customHeight="1">
      <c r="A38" s="36"/>
      <c r="B38" s="36"/>
      <c r="C38" s="37"/>
      <c r="D38" s="37"/>
      <c r="E38" s="37"/>
      <c r="F38" s="37"/>
    </row>
    <row r="39" spans="1:6" ht="42.75" customHeight="1" hidden="1">
      <c r="A39" s="40"/>
      <c r="B39" s="49"/>
      <c r="C39" s="37"/>
      <c r="D39" s="42"/>
      <c r="E39" s="37"/>
      <c r="F39" s="37"/>
    </row>
    <row r="40" spans="1:6" ht="14.25" customHeight="1" hidden="1">
      <c r="A40" s="36"/>
      <c r="B40" s="36"/>
      <c r="C40" s="37"/>
      <c r="D40" s="37"/>
      <c r="E40" s="37"/>
      <c r="F40" s="37"/>
    </row>
    <row r="41" spans="1:6" ht="31.5" customHeight="1" hidden="1">
      <c r="A41" s="40"/>
      <c r="B41" s="40"/>
      <c r="C41" s="37"/>
      <c r="D41" s="42"/>
      <c r="E41" s="37"/>
      <c r="F41" s="37"/>
    </row>
    <row r="42" spans="1:6" ht="45.75" customHeight="1" hidden="1">
      <c r="A42" s="40"/>
      <c r="B42" s="40"/>
      <c r="C42" s="37"/>
      <c r="D42" s="42"/>
      <c r="E42" s="37"/>
      <c r="F42" s="37"/>
    </row>
    <row r="43" spans="1:6" s="44" customFormat="1" ht="45" customHeight="1" hidden="1">
      <c r="A43" s="36"/>
      <c r="B43" s="36"/>
      <c r="C43" s="37"/>
      <c r="D43" s="37"/>
      <c r="E43" s="37"/>
      <c r="F43" s="37"/>
    </row>
    <row r="44" spans="1:6" ht="56.25" customHeight="1" hidden="1">
      <c r="A44" s="50"/>
      <c r="B44" s="50"/>
      <c r="C44" s="42"/>
      <c r="D44" s="42"/>
      <c r="E44" s="42"/>
      <c r="F44" s="42"/>
    </row>
    <row r="45" spans="1:6" ht="35.25" customHeight="1" hidden="1">
      <c r="A45" s="50"/>
      <c r="B45" s="50"/>
      <c r="C45" s="42"/>
      <c r="D45" s="42"/>
      <c r="E45" s="42"/>
      <c r="F45" s="42"/>
    </row>
    <row r="46" spans="1:6" ht="51.75" customHeight="1" hidden="1">
      <c r="A46" s="36"/>
      <c r="B46" s="36"/>
      <c r="C46" s="37"/>
      <c r="D46" s="42"/>
      <c r="E46" s="42"/>
      <c r="F46" s="42"/>
    </row>
    <row r="47" spans="1:6" ht="52.5" customHeight="1" hidden="1">
      <c r="A47" s="40"/>
      <c r="B47" s="40"/>
      <c r="C47" s="37"/>
      <c r="D47" s="42"/>
      <c r="E47" s="37"/>
      <c r="F47" s="37"/>
    </row>
    <row r="48" spans="1:6" ht="54.75" customHeight="1" hidden="1">
      <c r="A48" s="40"/>
      <c r="B48" s="40"/>
      <c r="C48" s="37"/>
      <c r="D48" s="42"/>
      <c r="E48" s="37"/>
      <c r="F48" s="37"/>
    </row>
    <row r="49" spans="1:6" ht="41.25" customHeight="1" hidden="1">
      <c r="A49" s="40"/>
      <c r="B49" s="40"/>
      <c r="C49" s="37"/>
      <c r="D49" s="42"/>
      <c r="E49" s="37"/>
      <c r="F49" s="37"/>
    </row>
    <row r="50" spans="1:6" ht="36.75" customHeight="1" hidden="1">
      <c r="A50" s="40"/>
      <c r="B50" s="40"/>
      <c r="C50" s="37"/>
      <c r="D50" s="42"/>
      <c r="E50" s="37"/>
      <c r="F50" s="37"/>
    </row>
    <row r="51" spans="1:6" ht="34.5" customHeight="1" hidden="1">
      <c r="A51" s="40"/>
      <c r="B51" s="40"/>
      <c r="C51" s="37"/>
      <c r="D51" s="42"/>
      <c r="E51" s="37"/>
      <c r="F51" s="37"/>
    </row>
    <row r="52" spans="1:6" ht="21" customHeight="1" hidden="1">
      <c r="A52" s="40"/>
      <c r="B52" s="40"/>
      <c r="C52" s="37"/>
      <c r="D52" s="42"/>
      <c r="E52" s="37"/>
      <c r="F52" s="37"/>
    </row>
    <row r="53" spans="1:6" ht="21.75" customHeight="1" hidden="1">
      <c r="A53" s="40"/>
      <c r="B53" s="40"/>
      <c r="C53" s="37"/>
      <c r="D53" s="42"/>
      <c r="E53" s="37"/>
      <c r="F53" s="37"/>
    </row>
    <row r="54" spans="1:6" ht="3" customHeight="1" hidden="1">
      <c r="A54" s="40"/>
      <c r="B54" s="40"/>
      <c r="C54" s="37"/>
      <c r="D54" s="42"/>
      <c r="E54" s="37"/>
      <c r="F54" s="37"/>
    </row>
    <row r="55" spans="1:6" ht="28.5" customHeight="1" hidden="1">
      <c r="A55" s="55"/>
      <c r="B55" s="55"/>
      <c r="C55" s="37"/>
      <c r="D55" s="42"/>
      <c r="E55" s="37"/>
      <c r="F55" s="37"/>
    </row>
    <row r="56" spans="1:6" ht="1.5" customHeight="1" hidden="1">
      <c r="A56" s="36"/>
      <c r="B56" s="36"/>
      <c r="C56" s="37"/>
      <c r="D56" s="37"/>
      <c r="E56" s="37"/>
      <c r="F56" s="37"/>
    </row>
    <row r="57" spans="1:6" ht="48.75" customHeight="1" hidden="1">
      <c r="A57" s="40"/>
      <c r="B57" s="40"/>
      <c r="C57" s="37"/>
      <c r="D57" s="42"/>
      <c r="E57" s="37"/>
      <c r="F57" s="37"/>
    </row>
    <row r="58" spans="1:6" ht="21.75" customHeight="1" hidden="1">
      <c r="A58" s="36"/>
      <c r="B58" s="36"/>
      <c r="C58" s="37"/>
      <c r="D58" s="42"/>
      <c r="E58" s="37"/>
      <c r="F58" s="37"/>
    </row>
    <row r="59" spans="1:6" ht="12.75" customHeight="1" hidden="1">
      <c r="A59" s="40"/>
      <c r="B59" s="40"/>
      <c r="C59" s="37"/>
      <c r="D59" s="42"/>
      <c r="E59" s="37"/>
      <c r="F59" s="37"/>
    </row>
    <row r="60" spans="1:6" ht="22.5" customHeight="1" hidden="1">
      <c r="A60" s="40"/>
      <c r="B60" s="40"/>
      <c r="C60" s="37"/>
      <c r="D60" s="42"/>
      <c r="E60" s="37"/>
      <c r="F60" s="37"/>
    </row>
    <row r="61" spans="1:6" ht="22.5" customHeight="1" hidden="1">
      <c r="A61" s="40"/>
      <c r="B61" s="40"/>
      <c r="C61" s="37"/>
      <c r="D61" s="42"/>
      <c r="E61" s="37"/>
      <c r="F61" s="37"/>
    </row>
    <row r="62" spans="1:6" ht="24" customHeight="1" hidden="1">
      <c r="A62" s="40"/>
      <c r="B62" s="36"/>
      <c r="C62" s="37"/>
      <c r="D62" s="42"/>
      <c r="E62" s="37"/>
      <c r="F62" s="37"/>
    </row>
    <row r="66" spans="2:4" ht="18.75">
      <c r="B66" s="79" t="s">
        <v>247</v>
      </c>
      <c r="D66" s="79" t="s">
        <v>248</v>
      </c>
    </row>
  </sheetData>
  <sheetProtection/>
  <mergeCells count="9">
    <mergeCell ref="D3:F3"/>
    <mergeCell ref="A5:F5"/>
    <mergeCell ref="A9:A10"/>
    <mergeCell ref="B9:B10"/>
    <mergeCell ref="C9:C10"/>
    <mergeCell ref="D9:D10"/>
    <mergeCell ref="E9:F9"/>
    <mergeCell ref="A6:B6"/>
    <mergeCell ref="A7:B7"/>
  </mergeCells>
  <printOptions/>
  <pageMargins left="0.31496062992125984" right="0.2362204724409449" top="0.68" bottom="0.4330708661417323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2"/>
  <sheetViews>
    <sheetView showZeros="0" view="pageBreakPreview" zoomScale="80" zoomScaleSheetLayoutView="80" workbookViewId="0" topLeftCell="A1">
      <selection activeCell="P16" sqref="P16:P97"/>
    </sheetView>
  </sheetViews>
  <sheetFormatPr defaultColWidth="9.140625" defaultRowHeight="12.75"/>
  <cols>
    <col min="1" max="1" width="12.00390625" style="1" customWidth="1"/>
    <col min="2" max="2" width="9.7109375" style="1" customWidth="1"/>
    <col min="3" max="3" width="9.140625" style="1" customWidth="1"/>
    <col min="4" max="4" width="41.421875" style="1" customWidth="1"/>
    <col min="5" max="5" width="13.57421875" style="2" customWidth="1"/>
    <col min="6" max="6" width="15.00390625" style="1" customWidth="1"/>
    <col min="7" max="7" width="12.7109375" style="1" customWidth="1"/>
    <col min="8" max="8" width="11.57421875" style="1" customWidth="1"/>
    <col min="9" max="9" width="11.00390625" style="1" customWidth="1"/>
    <col min="10" max="10" width="13.421875" style="1" customWidth="1"/>
    <col min="11" max="11" width="13.28125" style="1" customWidth="1"/>
    <col min="12" max="13" width="11.57421875" style="1" customWidth="1"/>
    <col min="14" max="14" width="10.140625" style="1" customWidth="1"/>
    <col min="15" max="15" width="13.140625" style="1" customWidth="1"/>
    <col min="16" max="16" width="12.8515625" style="1" customWidth="1"/>
    <col min="17" max="16384" width="9.140625" style="1" customWidth="1"/>
  </cols>
  <sheetData>
    <row r="1" spans="14:16" ht="18.75">
      <c r="N1" s="68" t="s">
        <v>243</v>
      </c>
      <c r="P1" s="6"/>
    </row>
    <row r="2" spans="13:17" ht="123.75" customHeight="1">
      <c r="M2" s="180" t="s">
        <v>261</v>
      </c>
      <c r="N2" s="180"/>
      <c r="O2" s="180"/>
      <c r="P2" s="180"/>
      <c r="Q2" s="69"/>
    </row>
    <row r="3" spans="14:16" ht="15">
      <c r="N3" s="182"/>
      <c r="O3" s="182"/>
      <c r="P3" s="182"/>
    </row>
    <row r="4" ht="15">
      <c r="N4" s="28"/>
    </row>
    <row r="5" spans="1:16" ht="18.75">
      <c r="A5" s="178" t="s">
        <v>226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</row>
    <row r="6" spans="1:16" ht="18.75">
      <c r="A6" s="177" t="s">
        <v>251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</row>
    <row r="7" spans="1:16" s="30" customFormat="1" ht="14.25" customHeight="1">
      <c r="A7" s="174" t="s">
        <v>239</v>
      </c>
      <c r="B7" s="174"/>
      <c r="C7" s="56"/>
      <c r="D7" s="56"/>
      <c r="E7" s="56"/>
      <c r="F7" s="56"/>
      <c r="G7" s="79"/>
      <c r="N7" s="70"/>
      <c r="O7" s="70"/>
      <c r="P7" s="70"/>
    </row>
    <row r="8" spans="1:6" s="30" customFormat="1" ht="16.5" customHeight="1">
      <c r="A8" s="175" t="s">
        <v>225</v>
      </c>
      <c r="B8" s="175"/>
      <c r="C8" s="56"/>
      <c r="D8" s="56"/>
      <c r="E8" s="56"/>
      <c r="F8" s="56"/>
    </row>
    <row r="9" spans="1:16" ht="12.75">
      <c r="A9" s="24"/>
      <c r="B9" s="24"/>
      <c r="C9" s="24"/>
      <c r="D9" s="24"/>
      <c r="E9" s="53"/>
      <c r="F9" s="54"/>
      <c r="G9" s="54"/>
      <c r="H9" s="54"/>
      <c r="I9" s="24"/>
      <c r="J9" s="24"/>
      <c r="K9" s="54"/>
      <c r="L9" s="54"/>
      <c r="M9" s="54"/>
      <c r="N9" s="30"/>
      <c r="O9" s="30"/>
      <c r="P9" s="30"/>
    </row>
    <row r="10" spans="14:16" ht="12.75">
      <c r="N10" s="54"/>
      <c r="O10" s="54"/>
      <c r="P10" s="25" t="s">
        <v>154</v>
      </c>
    </row>
    <row r="11" spans="1:16" ht="12.75" customHeight="1">
      <c r="A11" s="181" t="s">
        <v>227</v>
      </c>
      <c r="B11" s="181" t="s">
        <v>228</v>
      </c>
      <c r="C11" s="181" t="s">
        <v>185</v>
      </c>
      <c r="D11" s="176" t="s">
        <v>229</v>
      </c>
      <c r="E11" s="176" t="s">
        <v>0</v>
      </c>
      <c r="F11" s="176"/>
      <c r="G11" s="176"/>
      <c r="H11" s="176"/>
      <c r="I11" s="176"/>
      <c r="J11" s="71" t="s">
        <v>6</v>
      </c>
      <c r="K11" s="72"/>
      <c r="L11" s="72"/>
      <c r="M11" s="72"/>
      <c r="P11" s="3"/>
    </row>
    <row r="12" spans="1:16" ht="12.75">
      <c r="A12" s="176"/>
      <c r="B12" s="176"/>
      <c r="C12" s="176"/>
      <c r="D12" s="176"/>
      <c r="E12" s="179" t="s">
        <v>181</v>
      </c>
      <c r="F12" s="176" t="s">
        <v>1</v>
      </c>
      <c r="G12" s="176" t="s">
        <v>2</v>
      </c>
      <c r="H12" s="176"/>
      <c r="I12" s="176" t="s">
        <v>5</v>
      </c>
      <c r="J12" s="176" t="s">
        <v>181</v>
      </c>
      <c r="K12" s="183" t="s">
        <v>182</v>
      </c>
      <c r="L12" s="176" t="s">
        <v>1</v>
      </c>
      <c r="M12" s="71" t="s">
        <v>2</v>
      </c>
      <c r="N12" s="72"/>
      <c r="O12" s="80"/>
      <c r="P12" s="176" t="s">
        <v>7</v>
      </c>
    </row>
    <row r="13" spans="1:16" ht="12.75" customHeight="1">
      <c r="A13" s="176"/>
      <c r="B13" s="176"/>
      <c r="C13" s="176"/>
      <c r="D13" s="176"/>
      <c r="E13" s="179"/>
      <c r="F13" s="176"/>
      <c r="G13" s="176" t="s">
        <v>3</v>
      </c>
      <c r="H13" s="176" t="s">
        <v>4</v>
      </c>
      <c r="I13" s="176"/>
      <c r="J13" s="176"/>
      <c r="K13" s="184"/>
      <c r="L13" s="176"/>
      <c r="M13" s="176" t="s">
        <v>3</v>
      </c>
      <c r="N13" s="80"/>
      <c r="O13" s="176" t="s">
        <v>5</v>
      </c>
      <c r="P13" s="176"/>
    </row>
    <row r="14" spans="1:16" ht="58.5" customHeight="1">
      <c r="A14" s="176"/>
      <c r="B14" s="176"/>
      <c r="C14" s="176"/>
      <c r="D14" s="176"/>
      <c r="E14" s="179"/>
      <c r="F14" s="176"/>
      <c r="G14" s="176"/>
      <c r="H14" s="176"/>
      <c r="I14" s="176"/>
      <c r="J14" s="176"/>
      <c r="K14" s="185"/>
      <c r="L14" s="176"/>
      <c r="M14" s="176"/>
      <c r="N14" s="176" t="s">
        <v>4</v>
      </c>
      <c r="O14" s="176"/>
      <c r="P14" s="176"/>
    </row>
    <row r="15" spans="1:16" ht="12.75">
      <c r="A15" s="26">
        <v>1</v>
      </c>
      <c r="B15" s="26">
        <v>2</v>
      </c>
      <c r="C15" s="26">
        <v>3</v>
      </c>
      <c r="D15" s="26">
        <v>4</v>
      </c>
      <c r="E15" s="8">
        <v>5</v>
      </c>
      <c r="F15" s="52">
        <v>6</v>
      </c>
      <c r="G15" s="52">
        <v>7</v>
      </c>
      <c r="H15" s="52">
        <v>8</v>
      </c>
      <c r="I15" s="26">
        <v>9</v>
      </c>
      <c r="J15" s="26">
        <v>10</v>
      </c>
      <c r="K15" s="52">
        <v>11</v>
      </c>
      <c r="L15" s="52">
        <v>12</v>
      </c>
      <c r="M15" s="52">
        <v>13</v>
      </c>
      <c r="N15" s="176"/>
      <c r="O15" s="176"/>
      <c r="P15" s="176"/>
    </row>
    <row r="16" spans="1:16" ht="37.5" customHeight="1">
      <c r="A16" s="7" t="s">
        <v>8</v>
      </c>
      <c r="B16" s="8"/>
      <c r="C16" s="9"/>
      <c r="D16" s="66" t="s">
        <v>237</v>
      </c>
      <c r="E16" s="11">
        <v>250000</v>
      </c>
      <c r="F16" s="15">
        <v>250000</v>
      </c>
      <c r="G16" s="15">
        <v>250000</v>
      </c>
      <c r="H16" s="15"/>
      <c r="I16" s="11"/>
      <c r="J16" s="15"/>
      <c r="K16" s="15"/>
      <c r="L16" s="15"/>
      <c r="M16" s="15"/>
      <c r="N16" s="52"/>
      <c r="O16" s="52"/>
      <c r="P16" s="97">
        <v>250000</v>
      </c>
    </row>
    <row r="17" spans="1:16" ht="30" customHeight="1" hidden="1">
      <c r="A17" s="7" t="s">
        <v>9</v>
      </c>
      <c r="B17" s="8"/>
      <c r="C17" s="9"/>
      <c r="D17" s="66" t="s">
        <v>250</v>
      </c>
      <c r="E17" s="11">
        <v>0</v>
      </c>
      <c r="F17" s="15"/>
      <c r="G17" s="15"/>
      <c r="H17" s="15"/>
      <c r="I17" s="11"/>
      <c r="J17" s="15"/>
      <c r="K17" s="15"/>
      <c r="L17" s="15"/>
      <c r="M17" s="15"/>
      <c r="N17" s="15"/>
      <c r="O17" s="15"/>
      <c r="P17" s="97">
        <v>250000</v>
      </c>
    </row>
    <row r="18" spans="1:16" ht="81.75" customHeight="1" hidden="1">
      <c r="A18" s="12" t="s">
        <v>10</v>
      </c>
      <c r="B18" s="12" t="s">
        <v>12</v>
      </c>
      <c r="C18" s="13" t="s">
        <v>11</v>
      </c>
      <c r="D18" s="14" t="s">
        <v>13</v>
      </c>
      <c r="E18" s="11">
        <v>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97">
        <v>250000</v>
      </c>
    </row>
    <row r="19" spans="1:16" ht="32.25" customHeight="1" hidden="1">
      <c r="A19" s="7" t="s">
        <v>9</v>
      </c>
      <c r="B19" s="12"/>
      <c r="C19" s="23"/>
      <c r="D19" s="67" t="s">
        <v>238</v>
      </c>
      <c r="E19" s="11">
        <v>0</v>
      </c>
      <c r="F19" s="11">
        <v>0</v>
      </c>
      <c r="G19" s="15">
        <v>0</v>
      </c>
      <c r="H19" s="11">
        <v>0</v>
      </c>
      <c r="I19" s="11"/>
      <c r="J19" s="59">
        <v>0</v>
      </c>
      <c r="K19" s="11">
        <v>0</v>
      </c>
      <c r="L19" s="11">
        <v>0</v>
      </c>
      <c r="M19" s="11">
        <v>0</v>
      </c>
      <c r="N19" s="15"/>
      <c r="O19" s="15"/>
      <c r="P19" s="97">
        <v>250000</v>
      </c>
    </row>
    <row r="20" spans="1:16" ht="63.75" hidden="1">
      <c r="A20" s="12" t="s">
        <v>10</v>
      </c>
      <c r="B20" s="12" t="s">
        <v>12</v>
      </c>
      <c r="C20" s="13" t="s">
        <v>11</v>
      </c>
      <c r="D20" s="14" t="s">
        <v>13</v>
      </c>
      <c r="E20" s="11">
        <v>0</v>
      </c>
      <c r="F20" s="15">
        <v>0</v>
      </c>
      <c r="G20" s="15">
        <v>0</v>
      </c>
      <c r="H20" s="15">
        <v>0</v>
      </c>
      <c r="I20" s="15"/>
      <c r="J20" s="11">
        <f aca="true" t="shared" si="0" ref="J20:J51">L20+O21</f>
        <v>0</v>
      </c>
      <c r="K20" s="15"/>
      <c r="L20" s="15"/>
      <c r="M20" s="15"/>
      <c r="N20" s="11"/>
      <c r="O20" s="11"/>
      <c r="P20" s="97">
        <v>250000</v>
      </c>
    </row>
    <row r="21" spans="1:16" ht="12.75" hidden="1">
      <c r="A21" s="12"/>
      <c r="B21" s="12"/>
      <c r="C21" s="13"/>
      <c r="D21" s="14"/>
      <c r="E21" s="11"/>
      <c r="F21" s="15"/>
      <c r="G21" s="15">
        <v>30000</v>
      </c>
      <c r="H21" s="15"/>
      <c r="I21" s="15"/>
      <c r="J21" s="11">
        <f t="shared" si="0"/>
        <v>0</v>
      </c>
      <c r="K21" s="15"/>
      <c r="L21" s="15"/>
      <c r="M21" s="15"/>
      <c r="N21" s="15"/>
      <c r="O21" s="15"/>
      <c r="P21" s="97">
        <v>250000</v>
      </c>
    </row>
    <row r="22" spans="1:16" ht="54.75" customHeight="1" hidden="1">
      <c r="A22" s="7" t="s">
        <v>175</v>
      </c>
      <c r="B22" s="12"/>
      <c r="C22" s="16"/>
      <c r="D22" s="10" t="s">
        <v>155</v>
      </c>
      <c r="E22" s="11"/>
      <c r="F22" s="15"/>
      <c r="G22" s="15">
        <v>30000</v>
      </c>
      <c r="H22" s="15"/>
      <c r="I22" s="15"/>
      <c r="J22" s="11">
        <f t="shared" si="0"/>
        <v>0</v>
      </c>
      <c r="K22" s="15"/>
      <c r="L22" s="15"/>
      <c r="M22" s="15"/>
      <c r="N22" s="15"/>
      <c r="O22" s="15"/>
      <c r="P22" s="97">
        <v>250000</v>
      </c>
    </row>
    <row r="23" spans="1:16" ht="57.75" customHeight="1" hidden="1">
      <c r="A23" s="12" t="s">
        <v>173</v>
      </c>
      <c r="B23" s="12" t="s">
        <v>15</v>
      </c>
      <c r="C23" s="13" t="s">
        <v>14</v>
      </c>
      <c r="D23" s="14" t="s">
        <v>16</v>
      </c>
      <c r="E23" s="11"/>
      <c r="F23" s="15"/>
      <c r="G23" s="15">
        <v>20000</v>
      </c>
      <c r="H23" s="15"/>
      <c r="I23" s="15"/>
      <c r="J23" s="11">
        <f t="shared" si="0"/>
        <v>0</v>
      </c>
      <c r="K23" s="15"/>
      <c r="L23" s="15"/>
      <c r="M23" s="15"/>
      <c r="N23" s="15"/>
      <c r="O23" s="15"/>
      <c r="P23" s="97">
        <v>250000</v>
      </c>
    </row>
    <row r="24" spans="1:16" ht="41.25" customHeight="1" hidden="1">
      <c r="A24" s="7" t="s">
        <v>176</v>
      </c>
      <c r="B24" s="12"/>
      <c r="C24" s="16"/>
      <c r="D24" s="18" t="s">
        <v>156</v>
      </c>
      <c r="E24" s="11"/>
      <c r="F24" s="15"/>
      <c r="G24" s="15">
        <v>20000</v>
      </c>
      <c r="H24" s="15"/>
      <c r="I24" s="15"/>
      <c r="J24" s="11">
        <f t="shared" si="0"/>
        <v>0</v>
      </c>
      <c r="K24" s="15"/>
      <c r="L24" s="15"/>
      <c r="M24" s="15"/>
      <c r="N24" s="15"/>
      <c r="O24" s="15"/>
      <c r="P24" s="97">
        <v>250000</v>
      </c>
    </row>
    <row r="25" spans="1:16" ht="30.75" customHeight="1" hidden="1">
      <c r="A25" s="12" t="s">
        <v>174</v>
      </c>
      <c r="B25" s="12" t="s">
        <v>18</v>
      </c>
      <c r="C25" s="13" t="s">
        <v>17</v>
      </c>
      <c r="D25" s="14" t="s">
        <v>19</v>
      </c>
      <c r="E25" s="11"/>
      <c r="F25" s="15"/>
      <c r="G25" s="15">
        <v>620000</v>
      </c>
      <c r="H25" s="15"/>
      <c r="I25" s="15"/>
      <c r="J25" s="11">
        <f t="shared" si="0"/>
        <v>0</v>
      </c>
      <c r="K25" s="15"/>
      <c r="L25" s="15"/>
      <c r="M25" s="15"/>
      <c r="N25" s="15"/>
      <c r="O25" s="15"/>
      <c r="P25" s="97">
        <v>250000</v>
      </c>
    </row>
    <row r="26" spans="1:16" ht="42.75" customHeight="1" hidden="1">
      <c r="A26" s="12" t="s">
        <v>22</v>
      </c>
      <c r="B26" s="12" t="s">
        <v>24</v>
      </c>
      <c r="C26" s="13" t="s">
        <v>23</v>
      </c>
      <c r="D26" s="14" t="s">
        <v>25</v>
      </c>
      <c r="E26" s="11"/>
      <c r="F26" s="15"/>
      <c r="G26" s="15">
        <v>620000</v>
      </c>
      <c r="H26" s="15"/>
      <c r="I26" s="15"/>
      <c r="J26" s="11">
        <f t="shared" si="0"/>
        <v>0</v>
      </c>
      <c r="K26" s="15"/>
      <c r="L26" s="15"/>
      <c r="M26" s="15"/>
      <c r="N26" s="15"/>
      <c r="O26" s="15"/>
      <c r="P26" s="97">
        <v>250000</v>
      </c>
    </row>
    <row r="27" spans="1:16" ht="32.25" customHeight="1" hidden="1">
      <c r="A27" s="12" t="s">
        <v>26</v>
      </c>
      <c r="B27" s="12" t="s">
        <v>28</v>
      </c>
      <c r="C27" s="13" t="s">
        <v>27</v>
      </c>
      <c r="D27" s="14" t="s">
        <v>29</v>
      </c>
      <c r="E27" s="11"/>
      <c r="F27" s="15"/>
      <c r="G27" s="59">
        <v>1087300</v>
      </c>
      <c r="H27" s="15"/>
      <c r="I27" s="15"/>
      <c r="J27" s="11">
        <f t="shared" si="0"/>
        <v>0</v>
      </c>
      <c r="K27" s="15"/>
      <c r="L27" s="15"/>
      <c r="M27" s="15"/>
      <c r="N27" s="15"/>
      <c r="O27" s="15"/>
      <c r="P27" s="97">
        <v>250000</v>
      </c>
    </row>
    <row r="28" spans="1:16" ht="12.75" hidden="1">
      <c r="A28" s="7" t="s">
        <v>30</v>
      </c>
      <c r="B28" s="7" t="s">
        <v>31</v>
      </c>
      <c r="C28" s="9"/>
      <c r="D28" s="10" t="s">
        <v>32</v>
      </c>
      <c r="E28" s="11"/>
      <c r="F28" s="15"/>
      <c r="G28" s="15"/>
      <c r="H28" s="15"/>
      <c r="I28" s="11"/>
      <c r="J28" s="11">
        <f t="shared" si="0"/>
        <v>0</v>
      </c>
      <c r="K28" s="15"/>
      <c r="L28" s="15"/>
      <c r="M28" s="15"/>
      <c r="N28" s="15"/>
      <c r="O28" s="15"/>
      <c r="P28" s="97">
        <v>250000</v>
      </c>
    </row>
    <row r="29" spans="1:16" ht="33" customHeight="1" hidden="1">
      <c r="A29" s="12" t="s">
        <v>33</v>
      </c>
      <c r="B29" s="12" t="s">
        <v>34</v>
      </c>
      <c r="C29" s="13" t="s">
        <v>27</v>
      </c>
      <c r="D29" s="14" t="s">
        <v>200</v>
      </c>
      <c r="E29" s="11"/>
      <c r="F29" s="15"/>
      <c r="G29" s="15"/>
      <c r="H29" s="15"/>
      <c r="I29" s="15"/>
      <c r="J29" s="11">
        <f t="shared" si="0"/>
        <v>0</v>
      </c>
      <c r="K29" s="15"/>
      <c r="L29" s="15"/>
      <c r="M29" s="15"/>
      <c r="N29" s="15"/>
      <c r="O29" s="15"/>
      <c r="P29" s="97">
        <v>250000</v>
      </c>
    </row>
    <row r="30" spans="1:16" ht="13.5" hidden="1">
      <c r="A30" s="12"/>
      <c r="B30" s="12"/>
      <c r="C30" s="13"/>
      <c r="D30" s="20" t="s">
        <v>164</v>
      </c>
      <c r="E30" s="11"/>
      <c r="F30" s="15"/>
      <c r="G30" s="15"/>
      <c r="H30" s="15"/>
      <c r="I30" s="15"/>
      <c r="J30" s="11">
        <f t="shared" si="0"/>
        <v>0</v>
      </c>
      <c r="K30" s="15"/>
      <c r="L30" s="15"/>
      <c r="M30" s="15"/>
      <c r="N30" s="15"/>
      <c r="O30" s="15"/>
      <c r="P30" s="97">
        <v>250000</v>
      </c>
    </row>
    <row r="31" spans="1:16" ht="41.25" customHeight="1" hidden="1">
      <c r="A31" s="12"/>
      <c r="B31" s="12"/>
      <c r="C31" s="13"/>
      <c r="D31" s="17" t="s">
        <v>187</v>
      </c>
      <c r="E31" s="11"/>
      <c r="F31" s="15"/>
      <c r="G31" s="15"/>
      <c r="H31" s="15"/>
      <c r="I31" s="15"/>
      <c r="J31" s="11">
        <f t="shared" si="0"/>
        <v>0</v>
      </c>
      <c r="K31" s="15"/>
      <c r="L31" s="15"/>
      <c r="M31" s="15"/>
      <c r="N31" s="15"/>
      <c r="O31" s="15"/>
      <c r="P31" s="97">
        <v>250000</v>
      </c>
    </row>
    <row r="32" spans="1:16" ht="19.5" customHeight="1" hidden="1">
      <c r="A32" s="12"/>
      <c r="B32" s="12"/>
      <c r="C32" s="13"/>
      <c r="D32" s="17" t="s">
        <v>178</v>
      </c>
      <c r="E32" s="11"/>
      <c r="F32" s="15"/>
      <c r="G32" s="15"/>
      <c r="H32" s="15"/>
      <c r="I32" s="15"/>
      <c r="J32" s="11">
        <f t="shared" si="0"/>
        <v>0</v>
      </c>
      <c r="K32" s="15"/>
      <c r="L32" s="15"/>
      <c r="M32" s="15"/>
      <c r="N32" s="15"/>
      <c r="O32" s="15"/>
      <c r="P32" s="97">
        <v>250000</v>
      </c>
    </row>
    <row r="33" spans="1:16" ht="19.5" customHeight="1" hidden="1">
      <c r="A33" s="12" t="s">
        <v>35</v>
      </c>
      <c r="B33" s="12" t="s">
        <v>36</v>
      </c>
      <c r="C33" s="13" t="s">
        <v>27</v>
      </c>
      <c r="D33" s="14" t="s">
        <v>37</v>
      </c>
      <c r="E33" s="11"/>
      <c r="F33" s="15"/>
      <c r="G33" s="15"/>
      <c r="H33" s="15"/>
      <c r="I33" s="15"/>
      <c r="J33" s="11">
        <f t="shared" si="0"/>
        <v>0</v>
      </c>
      <c r="K33" s="15"/>
      <c r="L33" s="15"/>
      <c r="M33" s="15"/>
      <c r="N33" s="15"/>
      <c r="O33" s="15"/>
      <c r="P33" s="97">
        <v>250000</v>
      </c>
    </row>
    <row r="34" spans="1:16" ht="12.75" hidden="1">
      <c r="A34" s="7" t="s">
        <v>38</v>
      </c>
      <c r="B34" s="7" t="s">
        <v>39</v>
      </c>
      <c r="C34" s="9"/>
      <c r="D34" s="10" t="s">
        <v>40</v>
      </c>
      <c r="E34" s="11"/>
      <c r="F34" s="15"/>
      <c r="G34" s="15"/>
      <c r="H34" s="15"/>
      <c r="I34" s="11"/>
      <c r="J34" s="11">
        <f t="shared" si="0"/>
        <v>0</v>
      </c>
      <c r="K34" s="15"/>
      <c r="L34" s="15"/>
      <c r="M34" s="15"/>
      <c r="N34" s="15"/>
      <c r="O34" s="15"/>
      <c r="P34" s="97">
        <v>250000</v>
      </c>
    </row>
    <row r="35" spans="1:16" ht="33.75" customHeight="1" hidden="1">
      <c r="A35" s="12" t="s">
        <v>41</v>
      </c>
      <c r="B35" s="12" t="s">
        <v>42</v>
      </c>
      <c r="C35" s="13" t="s">
        <v>20</v>
      </c>
      <c r="D35" s="14" t="s">
        <v>43</v>
      </c>
      <c r="E35" s="11"/>
      <c r="F35" s="15"/>
      <c r="G35" s="15"/>
      <c r="H35" s="15"/>
      <c r="I35" s="15"/>
      <c r="J35" s="11">
        <f t="shared" si="0"/>
        <v>0</v>
      </c>
      <c r="K35" s="15"/>
      <c r="L35" s="15"/>
      <c r="M35" s="15"/>
      <c r="N35" s="15"/>
      <c r="O35" s="15"/>
      <c r="P35" s="97">
        <v>250000</v>
      </c>
    </row>
    <row r="36" spans="1:16" ht="33.75" customHeight="1" hidden="1">
      <c r="A36" s="12" t="s">
        <v>44</v>
      </c>
      <c r="B36" s="12" t="s">
        <v>45</v>
      </c>
      <c r="C36" s="13" t="s">
        <v>20</v>
      </c>
      <c r="D36" s="14" t="s">
        <v>46</v>
      </c>
      <c r="E36" s="11"/>
      <c r="F36" s="15"/>
      <c r="G36" s="15"/>
      <c r="H36" s="15"/>
      <c r="I36" s="15"/>
      <c r="J36" s="11">
        <f t="shared" si="0"/>
        <v>0</v>
      </c>
      <c r="K36" s="15"/>
      <c r="L36" s="15"/>
      <c r="M36" s="15"/>
      <c r="N36" s="15"/>
      <c r="O36" s="15"/>
      <c r="P36" s="97">
        <v>250000</v>
      </c>
    </row>
    <row r="37" spans="1:16" ht="33" customHeight="1" hidden="1">
      <c r="A37" s="7" t="s">
        <v>47</v>
      </c>
      <c r="B37" s="8"/>
      <c r="C37" s="9"/>
      <c r="D37" s="10" t="s">
        <v>162</v>
      </c>
      <c r="E37" s="11"/>
      <c r="F37" s="15"/>
      <c r="G37" s="15"/>
      <c r="H37" s="15"/>
      <c r="I37" s="11"/>
      <c r="J37" s="11">
        <f t="shared" si="0"/>
        <v>0</v>
      </c>
      <c r="K37" s="15"/>
      <c r="L37" s="15"/>
      <c r="M37" s="15"/>
      <c r="N37" s="15"/>
      <c r="O37" s="15"/>
      <c r="P37" s="97">
        <v>250000</v>
      </c>
    </row>
    <row r="38" spans="1:16" ht="33" customHeight="1" hidden="1">
      <c r="A38" s="7" t="s">
        <v>48</v>
      </c>
      <c r="B38" s="8"/>
      <c r="C38" s="9"/>
      <c r="D38" s="10" t="s">
        <v>163</v>
      </c>
      <c r="E38" s="11"/>
      <c r="F38" s="15"/>
      <c r="G38" s="15"/>
      <c r="H38" s="15"/>
      <c r="I38" s="11"/>
      <c r="J38" s="11">
        <f t="shared" si="0"/>
        <v>0</v>
      </c>
      <c r="K38" s="15"/>
      <c r="L38" s="15"/>
      <c r="M38" s="15"/>
      <c r="N38" s="15"/>
      <c r="O38" s="15"/>
      <c r="P38" s="97">
        <v>250000</v>
      </c>
    </row>
    <row r="39" spans="1:16" ht="25.5" customHeight="1" hidden="1">
      <c r="A39" s="12"/>
      <c r="B39" s="12"/>
      <c r="C39" s="16"/>
      <c r="D39" s="20"/>
      <c r="E39" s="11"/>
      <c r="F39" s="15"/>
      <c r="G39" s="15"/>
      <c r="H39" s="15"/>
      <c r="I39" s="15"/>
      <c r="J39" s="11">
        <f t="shared" si="0"/>
        <v>0</v>
      </c>
      <c r="K39" s="15"/>
      <c r="L39" s="15"/>
      <c r="M39" s="15"/>
      <c r="N39" s="15"/>
      <c r="O39" s="15"/>
      <c r="P39" s="97">
        <v>250000</v>
      </c>
    </row>
    <row r="40" spans="1:16" ht="45" customHeight="1" hidden="1">
      <c r="A40" s="12" t="s">
        <v>49</v>
      </c>
      <c r="B40" s="12" t="s">
        <v>51</v>
      </c>
      <c r="C40" s="13" t="s">
        <v>50</v>
      </c>
      <c r="D40" s="14" t="s">
        <v>199</v>
      </c>
      <c r="E40" s="11"/>
      <c r="F40" s="15"/>
      <c r="G40" s="15"/>
      <c r="H40" s="15"/>
      <c r="I40" s="15"/>
      <c r="J40" s="11">
        <f t="shared" si="0"/>
        <v>0</v>
      </c>
      <c r="K40" s="15"/>
      <c r="L40" s="15"/>
      <c r="M40" s="15"/>
      <c r="N40" s="15"/>
      <c r="O40" s="15"/>
      <c r="P40" s="97">
        <v>250000</v>
      </c>
    </row>
    <row r="41" spans="1:16" ht="24.75" customHeight="1" hidden="1">
      <c r="A41" s="12"/>
      <c r="B41" s="12"/>
      <c r="C41" s="16"/>
      <c r="D41" s="17" t="s">
        <v>180</v>
      </c>
      <c r="E41" s="11"/>
      <c r="F41" s="15"/>
      <c r="G41" s="15"/>
      <c r="H41" s="15"/>
      <c r="I41" s="15"/>
      <c r="J41" s="11">
        <f t="shared" si="0"/>
        <v>0</v>
      </c>
      <c r="K41" s="15"/>
      <c r="L41" s="15"/>
      <c r="M41" s="15"/>
      <c r="N41" s="15"/>
      <c r="O41" s="15"/>
      <c r="P41" s="97">
        <v>250000</v>
      </c>
    </row>
    <row r="42" spans="1:16" ht="32.25" customHeight="1" hidden="1">
      <c r="A42" s="12" t="s">
        <v>52</v>
      </c>
      <c r="B42" s="12" t="s">
        <v>54</v>
      </c>
      <c r="C42" s="13" t="s">
        <v>53</v>
      </c>
      <c r="D42" s="14" t="s">
        <v>198</v>
      </c>
      <c r="E42" s="11"/>
      <c r="F42" s="15"/>
      <c r="G42" s="15"/>
      <c r="H42" s="15"/>
      <c r="I42" s="15"/>
      <c r="J42" s="11">
        <f t="shared" si="0"/>
        <v>0</v>
      </c>
      <c r="K42" s="15"/>
      <c r="L42" s="15"/>
      <c r="M42" s="15"/>
      <c r="N42" s="15"/>
      <c r="O42" s="15"/>
      <c r="P42" s="97">
        <v>250000</v>
      </c>
    </row>
    <row r="43" spans="1:16" ht="82.5" customHeight="1" hidden="1">
      <c r="A43" s="12"/>
      <c r="B43" s="12"/>
      <c r="C43" s="13"/>
      <c r="D43" s="17" t="s">
        <v>179</v>
      </c>
      <c r="E43" s="11"/>
      <c r="F43" s="15"/>
      <c r="G43" s="15"/>
      <c r="H43" s="15"/>
      <c r="I43" s="15"/>
      <c r="J43" s="11">
        <f t="shared" si="0"/>
        <v>0</v>
      </c>
      <c r="K43" s="15"/>
      <c r="L43" s="15"/>
      <c r="M43" s="15"/>
      <c r="N43" s="15"/>
      <c r="O43" s="15"/>
      <c r="P43" s="97">
        <v>250000</v>
      </c>
    </row>
    <row r="44" spans="1:16" ht="32.25" customHeight="1" hidden="1">
      <c r="A44" s="12" t="s">
        <v>55</v>
      </c>
      <c r="B44" s="12" t="s">
        <v>56</v>
      </c>
      <c r="C44" s="13" t="s">
        <v>53</v>
      </c>
      <c r="D44" s="14" t="s">
        <v>197</v>
      </c>
      <c r="E44" s="11"/>
      <c r="F44" s="15"/>
      <c r="G44" s="15"/>
      <c r="H44" s="15"/>
      <c r="I44" s="15"/>
      <c r="J44" s="11">
        <f t="shared" si="0"/>
        <v>0</v>
      </c>
      <c r="K44" s="15"/>
      <c r="L44" s="15"/>
      <c r="M44" s="15"/>
      <c r="N44" s="15"/>
      <c r="O44" s="15"/>
      <c r="P44" s="97">
        <v>250000</v>
      </c>
    </row>
    <row r="45" spans="1:16" ht="67.5" customHeight="1" hidden="1">
      <c r="A45" s="12"/>
      <c r="B45" s="12"/>
      <c r="C45" s="13"/>
      <c r="D45" s="17" t="s">
        <v>194</v>
      </c>
      <c r="E45" s="11"/>
      <c r="F45" s="15"/>
      <c r="G45" s="15"/>
      <c r="H45" s="15"/>
      <c r="I45" s="15"/>
      <c r="J45" s="11">
        <f t="shared" si="0"/>
        <v>0</v>
      </c>
      <c r="K45" s="15"/>
      <c r="L45" s="15"/>
      <c r="M45" s="15"/>
      <c r="N45" s="15"/>
      <c r="O45" s="15"/>
      <c r="P45" s="97">
        <v>250000</v>
      </c>
    </row>
    <row r="46" spans="1:16" ht="38.25" customHeight="1" hidden="1">
      <c r="A46" s="7" t="s">
        <v>57</v>
      </c>
      <c r="B46" s="8"/>
      <c r="C46" s="9"/>
      <c r="D46" s="10" t="s">
        <v>171</v>
      </c>
      <c r="E46" s="11"/>
      <c r="F46" s="15"/>
      <c r="G46" s="15"/>
      <c r="H46" s="15"/>
      <c r="I46" s="11"/>
      <c r="J46" s="11">
        <f t="shared" si="0"/>
        <v>0</v>
      </c>
      <c r="K46" s="15"/>
      <c r="L46" s="15"/>
      <c r="M46" s="15"/>
      <c r="N46" s="15"/>
      <c r="O46" s="15"/>
      <c r="P46" s="97">
        <v>250000</v>
      </c>
    </row>
    <row r="47" spans="1:16" ht="36" customHeight="1" hidden="1">
      <c r="A47" s="7" t="s">
        <v>58</v>
      </c>
      <c r="B47" s="8"/>
      <c r="C47" s="9"/>
      <c r="D47" s="10" t="s">
        <v>172</v>
      </c>
      <c r="E47" s="11"/>
      <c r="F47" s="15"/>
      <c r="G47" s="15"/>
      <c r="H47" s="15"/>
      <c r="I47" s="11"/>
      <c r="J47" s="11">
        <f t="shared" si="0"/>
        <v>0</v>
      </c>
      <c r="K47" s="15"/>
      <c r="L47" s="15"/>
      <c r="M47" s="15"/>
      <c r="N47" s="15"/>
      <c r="O47" s="15"/>
      <c r="P47" s="97">
        <v>250000</v>
      </c>
    </row>
    <row r="48" spans="1:16" ht="222.75" customHeight="1" hidden="1">
      <c r="A48" s="12"/>
      <c r="B48" s="12"/>
      <c r="C48" s="16"/>
      <c r="D48" s="17" t="s">
        <v>196</v>
      </c>
      <c r="E48" s="11"/>
      <c r="F48" s="15"/>
      <c r="G48" s="15"/>
      <c r="H48" s="15"/>
      <c r="I48" s="11"/>
      <c r="J48" s="11">
        <f t="shared" si="0"/>
        <v>0</v>
      </c>
      <c r="K48" s="15"/>
      <c r="L48" s="15"/>
      <c r="M48" s="15"/>
      <c r="N48" s="15"/>
      <c r="O48" s="15"/>
      <c r="P48" s="97">
        <v>250000</v>
      </c>
    </row>
    <row r="49" spans="1:16" ht="12.75" customHeight="1" hidden="1">
      <c r="A49" s="12"/>
      <c r="B49" s="12"/>
      <c r="C49" s="16"/>
      <c r="D49" s="20" t="s">
        <v>188</v>
      </c>
      <c r="E49" s="11"/>
      <c r="F49" s="15"/>
      <c r="G49" s="15"/>
      <c r="H49" s="15"/>
      <c r="I49" s="11"/>
      <c r="J49" s="11">
        <f t="shared" si="0"/>
        <v>0</v>
      </c>
      <c r="K49" s="15"/>
      <c r="L49" s="15"/>
      <c r="M49" s="15"/>
      <c r="N49" s="15"/>
      <c r="O49" s="15"/>
      <c r="P49" s="97">
        <v>250000</v>
      </c>
    </row>
    <row r="50" spans="1:16" ht="45.75" customHeight="1" hidden="1">
      <c r="A50" s="12" t="s">
        <v>59</v>
      </c>
      <c r="B50" s="12" t="s">
        <v>61</v>
      </c>
      <c r="C50" s="13" t="s">
        <v>60</v>
      </c>
      <c r="D50" s="14" t="s">
        <v>62</v>
      </c>
      <c r="E50" s="11"/>
      <c r="F50" s="15"/>
      <c r="G50" s="15"/>
      <c r="H50" s="15"/>
      <c r="I50" s="15"/>
      <c r="J50" s="11">
        <f t="shared" si="0"/>
        <v>0</v>
      </c>
      <c r="K50" s="15"/>
      <c r="L50" s="15"/>
      <c r="M50" s="15"/>
      <c r="N50" s="15"/>
      <c r="O50" s="15"/>
      <c r="P50" s="97">
        <v>250000</v>
      </c>
    </row>
    <row r="51" spans="1:16" ht="32.25" customHeight="1" hidden="1">
      <c r="A51" s="12" t="s">
        <v>63</v>
      </c>
      <c r="B51" s="12" t="s">
        <v>65</v>
      </c>
      <c r="C51" s="13" t="s">
        <v>64</v>
      </c>
      <c r="D51" s="14" t="s">
        <v>66</v>
      </c>
      <c r="E51" s="11"/>
      <c r="F51" s="15"/>
      <c r="G51" s="15"/>
      <c r="H51" s="15"/>
      <c r="I51" s="15"/>
      <c r="J51" s="11">
        <f t="shared" si="0"/>
        <v>0</v>
      </c>
      <c r="K51" s="15"/>
      <c r="L51" s="15"/>
      <c r="M51" s="15"/>
      <c r="N51" s="15"/>
      <c r="O51" s="15"/>
      <c r="P51" s="97">
        <v>250000</v>
      </c>
    </row>
    <row r="52" spans="1:16" ht="77.25" customHeight="1" hidden="1">
      <c r="A52" s="12"/>
      <c r="B52" s="12"/>
      <c r="C52" s="16"/>
      <c r="D52" s="17" t="s">
        <v>195</v>
      </c>
      <c r="E52" s="11"/>
      <c r="F52" s="15"/>
      <c r="G52" s="15"/>
      <c r="H52" s="15"/>
      <c r="I52" s="11"/>
      <c r="J52" s="11">
        <f aca="true" t="shared" si="1" ref="J52:J83">L52+O53</f>
        <v>0</v>
      </c>
      <c r="K52" s="15"/>
      <c r="L52" s="15"/>
      <c r="M52" s="15"/>
      <c r="N52" s="15"/>
      <c r="O52" s="15"/>
      <c r="P52" s="97">
        <v>250000</v>
      </c>
    </row>
    <row r="53" spans="1:16" ht="16.5" customHeight="1" hidden="1">
      <c r="A53" s="12"/>
      <c r="B53" s="12"/>
      <c r="C53" s="16"/>
      <c r="D53" s="20" t="s">
        <v>188</v>
      </c>
      <c r="E53" s="11"/>
      <c r="F53" s="15"/>
      <c r="G53" s="15"/>
      <c r="H53" s="15"/>
      <c r="I53" s="11"/>
      <c r="J53" s="11">
        <f t="shared" si="1"/>
        <v>0</v>
      </c>
      <c r="K53" s="15"/>
      <c r="L53" s="15"/>
      <c r="M53" s="15"/>
      <c r="N53" s="15"/>
      <c r="O53" s="15"/>
      <c r="P53" s="97">
        <v>250000</v>
      </c>
    </row>
    <row r="54" spans="1:16" ht="59.25" customHeight="1" hidden="1">
      <c r="A54" s="12" t="s">
        <v>67</v>
      </c>
      <c r="B54" s="12" t="s">
        <v>68</v>
      </c>
      <c r="C54" s="13" t="s">
        <v>60</v>
      </c>
      <c r="D54" s="14" t="s">
        <v>69</v>
      </c>
      <c r="E54" s="11"/>
      <c r="F54" s="15"/>
      <c r="G54" s="15"/>
      <c r="H54" s="15"/>
      <c r="I54" s="15"/>
      <c r="J54" s="11">
        <f t="shared" si="1"/>
        <v>0</v>
      </c>
      <c r="K54" s="15"/>
      <c r="L54" s="15"/>
      <c r="M54" s="15"/>
      <c r="N54" s="15"/>
      <c r="O54" s="15"/>
      <c r="P54" s="97">
        <v>250000</v>
      </c>
    </row>
    <row r="55" spans="1:16" ht="43.5" customHeight="1" hidden="1">
      <c r="A55" s="12" t="s">
        <v>70</v>
      </c>
      <c r="B55" s="12" t="s">
        <v>71</v>
      </c>
      <c r="C55" s="13" t="s">
        <v>64</v>
      </c>
      <c r="D55" s="14" t="s">
        <v>72</v>
      </c>
      <c r="E55" s="11"/>
      <c r="F55" s="15"/>
      <c r="G55" s="15"/>
      <c r="H55" s="15"/>
      <c r="I55" s="15"/>
      <c r="J55" s="11">
        <f t="shared" si="1"/>
        <v>0</v>
      </c>
      <c r="K55" s="15"/>
      <c r="L55" s="15"/>
      <c r="M55" s="15"/>
      <c r="N55" s="15"/>
      <c r="O55" s="15"/>
      <c r="P55" s="97">
        <v>250000</v>
      </c>
    </row>
    <row r="56" spans="1:16" ht="204" hidden="1">
      <c r="A56" s="12"/>
      <c r="B56" s="12"/>
      <c r="C56" s="16"/>
      <c r="D56" s="17" t="s">
        <v>189</v>
      </c>
      <c r="E56" s="11"/>
      <c r="F56" s="15"/>
      <c r="G56" s="15"/>
      <c r="H56" s="15"/>
      <c r="I56" s="11"/>
      <c r="J56" s="11">
        <f t="shared" si="1"/>
        <v>0</v>
      </c>
      <c r="K56" s="15"/>
      <c r="L56" s="15"/>
      <c r="M56" s="15"/>
      <c r="N56" s="15"/>
      <c r="O56" s="15"/>
      <c r="P56" s="97">
        <v>250000</v>
      </c>
    </row>
    <row r="57" spans="1:16" ht="13.5" hidden="1">
      <c r="A57" s="12"/>
      <c r="B57" s="12"/>
      <c r="C57" s="16"/>
      <c r="D57" s="20" t="s">
        <v>188</v>
      </c>
      <c r="E57" s="11"/>
      <c r="F57" s="15"/>
      <c r="G57" s="15"/>
      <c r="H57" s="15"/>
      <c r="I57" s="11"/>
      <c r="J57" s="11">
        <f t="shared" si="1"/>
        <v>0</v>
      </c>
      <c r="K57" s="15"/>
      <c r="L57" s="15"/>
      <c r="M57" s="15"/>
      <c r="N57" s="15"/>
      <c r="O57" s="15"/>
      <c r="P57" s="97">
        <v>250000</v>
      </c>
    </row>
    <row r="58" spans="1:16" ht="30.75" customHeight="1" hidden="1">
      <c r="A58" s="12" t="s">
        <v>73</v>
      </c>
      <c r="B58" s="12" t="s">
        <v>74</v>
      </c>
      <c r="C58" s="13" t="s">
        <v>17</v>
      </c>
      <c r="D58" s="14" t="s">
        <v>75</v>
      </c>
      <c r="E58" s="11"/>
      <c r="F58" s="15"/>
      <c r="G58" s="15"/>
      <c r="H58" s="15"/>
      <c r="I58" s="15"/>
      <c r="J58" s="11">
        <f t="shared" si="1"/>
        <v>0</v>
      </c>
      <c r="K58" s="15"/>
      <c r="L58" s="15"/>
      <c r="M58" s="15"/>
      <c r="N58" s="15"/>
      <c r="O58" s="15"/>
      <c r="P58" s="97">
        <v>250000</v>
      </c>
    </row>
    <row r="59" spans="1:16" ht="20.25" customHeight="1" hidden="1">
      <c r="A59" s="12" t="s">
        <v>76</v>
      </c>
      <c r="B59" s="12" t="s">
        <v>77</v>
      </c>
      <c r="C59" s="13" t="s">
        <v>17</v>
      </c>
      <c r="D59" s="14" t="s">
        <v>78</v>
      </c>
      <c r="E59" s="11"/>
      <c r="F59" s="15"/>
      <c r="G59" s="15"/>
      <c r="H59" s="15"/>
      <c r="I59" s="15"/>
      <c r="J59" s="11">
        <f t="shared" si="1"/>
        <v>0</v>
      </c>
      <c r="K59" s="15"/>
      <c r="L59" s="15"/>
      <c r="M59" s="15"/>
      <c r="N59" s="15"/>
      <c r="O59" s="15"/>
      <c r="P59" s="97">
        <v>250000</v>
      </c>
    </row>
    <row r="60" spans="1:16" ht="20.25" customHeight="1" hidden="1">
      <c r="A60" s="12" t="s">
        <v>79</v>
      </c>
      <c r="B60" s="12" t="s">
        <v>80</v>
      </c>
      <c r="C60" s="13" t="s">
        <v>17</v>
      </c>
      <c r="D60" s="14" t="s">
        <v>81</v>
      </c>
      <c r="E60" s="11"/>
      <c r="F60" s="15"/>
      <c r="G60" s="15"/>
      <c r="H60" s="15"/>
      <c r="I60" s="15"/>
      <c r="J60" s="11">
        <f t="shared" si="1"/>
        <v>0</v>
      </c>
      <c r="K60" s="15"/>
      <c r="L60" s="15"/>
      <c r="M60" s="15"/>
      <c r="N60" s="15"/>
      <c r="O60" s="15"/>
      <c r="P60" s="97">
        <v>250000</v>
      </c>
    </row>
    <row r="61" spans="1:16" ht="30.75" customHeight="1" hidden="1">
      <c r="A61" s="12" t="s">
        <v>82</v>
      </c>
      <c r="B61" s="12" t="s">
        <v>83</v>
      </c>
      <c r="C61" s="13" t="s">
        <v>17</v>
      </c>
      <c r="D61" s="14" t="s">
        <v>84</v>
      </c>
      <c r="E61" s="11"/>
      <c r="F61" s="15"/>
      <c r="G61" s="15"/>
      <c r="H61" s="15"/>
      <c r="I61" s="15"/>
      <c r="J61" s="11">
        <f t="shared" si="1"/>
        <v>0</v>
      </c>
      <c r="K61" s="15"/>
      <c r="L61" s="15"/>
      <c r="M61" s="15"/>
      <c r="N61" s="15"/>
      <c r="O61" s="15"/>
      <c r="P61" s="97">
        <v>250000</v>
      </c>
    </row>
    <row r="62" spans="1:16" ht="21" customHeight="1" hidden="1">
      <c r="A62" s="12" t="s">
        <v>85</v>
      </c>
      <c r="B62" s="12" t="s">
        <v>86</v>
      </c>
      <c r="C62" s="13" t="s">
        <v>17</v>
      </c>
      <c r="D62" s="14" t="s">
        <v>87</v>
      </c>
      <c r="E62" s="11"/>
      <c r="F62" s="15"/>
      <c r="G62" s="15"/>
      <c r="H62" s="15"/>
      <c r="I62" s="15"/>
      <c r="J62" s="11">
        <f t="shared" si="1"/>
        <v>0</v>
      </c>
      <c r="K62" s="15"/>
      <c r="L62" s="15"/>
      <c r="M62" s="15"/>
      <c r="N62" s="15"/>
      <c r="O62" s="15"/>
      <c r="P62" s="97">
        <v>250000</v>
      </c>
    </row>
    <row r="63" spans="1:16" ht="19.5" customHeight="1" hidden="1">
      <c r="A63" s="12" t="s">
        <v>88</v>
      </c>
      <c r="B63" s="12" t="s">
        <v>89</v>
      </c>
      <c r="C63" s="13" t="s">
        <v>17</v>
      </c>
      <c r="D63" s="14" t="s">
        <v>90</v>
      </c>
      <c r="E63" s="11"/>
      <c r="F63" s="15"/>
      <c r="G63" s="15"/>
      <c r="H63" s="15"/>
      <c r="I63" s="15"/>
      <c r="J63" s="11">
        <f t="shared" si="1"/>
        <v>0</v>
      </c>
      <c r="K63" s="15"/>
      <c r="L63" s="15"/>
      <c r="M63" s="15"/>
      <c r="N63" s="15"/>
      <c r="O63" s="15"/>
      <c r="P63" s="97">
        <v>250000</v>
      </c>
    </row>
    <row r="64" spans="1:16" ht="32.25" customHeight="1" hidden="1">
      <c r="A64" s="12" t="s">
        <v>91</v>
      </c>
      <c r="B64" s="12" t="s">
        <v>92</v>
      </c>
      <c r="C64" s="13" t="s">
        <v>17</v>
      </c>
      <c r="D64" s="14" t="s">
        <v>93</v>
      </c>
      <c r="E64" s="11"/>
      <c r="F64" s="15"/>
      <c r="G64" s="15"/>
      <c r="H64" s="15"/>
      <c r="I64" s="15"/>
      <c r="J64" s="11">
        <f t="shared" si="1"/>
        <v>0</v>
      </c>
      <c r="K64" s="15"/>
      <c r="L64" s="15"/>
      <c r="M64" s="15"/>
      <c r="N64" s="15"/>
      <c r="O64" s="15"/>
      <c r="P64" s="97">
        <v>250000</v>
      </c>
    </row>
    <row r="65" spans="1:16" ht="32.25" customHeight="1" hidden="1">
      <c r="A65" s="12" t="s">
        <v>94</v>
      </c>
      <c r="B65" s="12" t="s">
        <v>95</v>
      </c>
      <c r="C65" s="13" t="s">
        <v>21</v>
      </c>
      <c r="D65" s="14" t="s">
        <v>96</v>
      </c>
      <c r="E65" s="11"/>
      <c r="F65" s="15"/>
      <c r="G65" s="15"/>
      <c r="H65" s="15"/>
      <c r="I65" s="15"/>
      <c r="J65" s="11">
        <f t="shared" si="1"/>
        <v>0</v>
      </c>
      <c r="K65" s="15"/>
      <c r="L65" s="15"/>
      <c r="M65" s="15"/>
      <c r="N65" s="15"/>
      <c r="O65" s="15"/>
      <c r="P65" s="97">
        <v>250000</v>
      </c>
    </row>
    <row r="66" spans="1:16" ht="63" customHeight="1" hidden="1">
      <c r="A66" s="12" t="s">
        <v>97</v>
      </c>
      <c r="B66" s="12" t="s">
        <v>98</v>
      </c>
      <c r="C66" s="13" t="s">
        <v>21</v>
      </c>
      <c r="D66" s="14" t="s">
        <v>99</v>
      </c>
      <c r="E66" s="11"/>
      <c r="F66" s="15"/>
      <c r="G66" s="15"/>
      <c r="H66" s="15"/>
      <c r="I66" s="15"/>
      <c r="J66" s="11">
        <f t="shared" si="1"/>
        <v>0</v>
      </c>
      <c r="K66" s="15"/>
      <c r="L66" s="15"/>
      <c r="M66" s="15"/>
      <c r="N66" s="15"/>
      <c r="O66" s="15"/>
      <c r="P66" s="97">
        <v>250000</v>
      </c>
    </row>
    <row r="67" spans="1:16" ht="46.5" customHeight="1" hidden="1">
      <c r="A67" s="12" t="s">
        <v>100</v>
      </c>
      <c r="B67" s="12" t="s">
        <v>101</v>
      </c>
      <c r="C67" s="13" t="s">
        <v>21</v>
      </c>
      <c r="D67" s="14" t="s">
        <v>102</v>
      </c>
      <c r="E67" s="11"/>
      <c r="F67" s="15"/>
      <c r="G67" s="15"/>
      <c r="H67" s="15"/>
      <c r="I67" s="15"/>
      <c r="J67" s="11">
        <f t="shared" si="1"/>
        <v>0</v>
      </c>
      <c r="K67" s="15"/>
      <c r="L67" s="15"/>
      <c r="M67" s="15"/>
      <c r="N67" s="15"/>
      <c r="O67" s="15"/>
      <c r="P67" s="97">
        <v>250000</v>
      </c>
    </row>
    <row r="68" spans="1:16" ht="59.25" customHeight="1" hidden="1">
      <c r="A68" s="12" t="s">
        <v>103</v>
      </c>
      <c r="B68" s="12" t="s">
        <v>104</v>
      </c>
      <c r="C68" s="13" t="s">
        <v>17</v>
      </c>
      <c r="D68" s="14" t="s">
        <v>105</v>
      </c>
      <c r="E68" s="11"/>
      <c r="F68" s="15"/>
      <c r="G68" s="15"/>
      <c r="H68" s="15"/>
      <c r="I68" s="15"/>
      <c r="J68" s="11">
        <f t="shared" si="1"/>
        <v>0</v>
      </c>
      <c r="K68" s="15"/>
      <c r="L68" s="15"/>
      <c r="M68" s="15"/>
      <c r="N68" s="15"/>
      <c r="O68" s="15"/>
      <c r="P68" s="97">
        <v>250000</v>
      </c>
    </row>
    <row r="69" spans="1:16" ht="55.5" customHeight="1" hidden="1">
      <c r="A69" s="12" t="s">
        <v>106</v>
      </c>
      <c r="B69" s="12" t="s">
        <v>107</v>
      </c>
      <c r="C69" s="13" t="s">
        <v>21</v>
      </c>
      <c r="D69" s="14" t="s">
        <v>108</v>
      </c>
      <c r="E69" s="11"/>
      <c r="F69" s="15"/>
      <c r="G69" s="15"/>
      <c r="H69" s="15"/>
      <c r="I69" s="15"/>
      <c r="J69" s="11">
        <f t="shared" si="1"/>
        <v>0</v>
      </c>
      <c r="K69" s="15"/>
      <c r="L69" s="15"/>
      <c r="M69" s="15"/>
      <c r="N69" s="15"/>
      <c r="O69" s="15"/>
      <c r="P69" s="97">
        <v>250000</v>
      </c>
    </row>
    <row r="70" spans="1:16" ht="174" customHeight="1" hidden="1">
      <c r="A70" s="12"/>
      <c r="B70" s="12"/>
      <c r="C70" s="13"/>
      <c r="D70" s="17" t="s">
        <v>191</v>
      </c>
      <c r="E70" s="11"/>
      <c r="F70" s="15"/>
      <c r="G70" s="15"/>
      <c r="H70" s="15"/>
      <c r="I70" s="15"/>
      <c r="J70" s="11">
        <f t="shared" si="1"/>
        <v>0</v>
      </c>
      <c r="K70" s="15"/>
      <c r="L70" s="15"/>
      <c r="M70" s="15"/>
      <c r="N70" s="15"/>
      <c r="O70" s="15"/>
      <c r="P70" s="97">
        <v>250000</v>
      </c>
    </row>
    <row r="71" spans="1:16" ht="15.75" customHeight="1" hidden="1">
      <c r="A71" s="12"/>
      <c r="B71" s="12"/>
      <c r="C71" s="13"/>
      <c r="D71" s="20" t="s">
        <v>188</v>
      </c>
      <c r="E71" s="11"/>
      <c r="F71" s="15"/>
      <c r="G71" s="15"/>
      <c r="H71" s="15"/>
      <c r="I71" s="15"/>
      <c r="J71" s="11">
        <f t="shared" si="1"/>
        <v>0</v>
      </c>
      <c r="K71" s="15"/>
      <c r="L71" s="15"/>
      <c r="M71" s="15"/>
      <c r="N71" s="15"/>
      <c r="O71" s="15"/>
      <c r="P71" s="97">
        <v>250000</v>
      </c>
    </row>
    <row r="72" spans="1:16" ht="140.25" hidden="1">
      <c r="A72" s="12" t="s">
        <v>114</v>
      </c>
      <c r="B72" s="12" t="s">
        <v>115</v>
      </c>
      <c r="C72" s="13" t="s">
        <v>17</v>
      </c>
      <c r="D72" s="14" t="s">
        <v>177</v>
      </c>
      <c r="E72" s="11"/>
      <c r="F72" s="15"/>
      <c r="G72" s="15"/>
      <c r="H72" s="15"/>
      <c r="I72" s="15"/>
      <c r="J72" s="11">
        <f t="shared" si="1"/>
        <v>0</v>
      </c>
      <c r="K72" s="15"/>
      <c r="L72" s="15"/>
      <c r="M72" s="15"/>
      <c r="N72" s="15"/>
      <c r="O72" s="15"/>
      <c r="P72" s="97">
        <v>250000</v>
      </c>
    </row>
    <row r="73" spans="1:16" ht="21" customHeight="1" hidden="1">
      <c r="A73" s="12"/>
      <c r="B73" s="12"/>
      <c r="C73" s="13"/>
      <c r="D73" s="17" t="s">
        <v>190</v>
      </c>
      <c r="E73" s="11"/>
      <c r="F73" s="15"/>
      <c r="G73" s="15"/>
      <c r="H73" s="15"/>
      <c r="I73" s="15"/>
      <c r="J73" s="11">
        <f t="shared" si="1"/>
        <v>0</v>
      </c>
      <c r="K73" s="15"/>
      <c r="L73" s="15"/>
      <c r="M73" s="15"/>
      <c r="N73" s="15"/>
      <c r="O73" s="15"/>
      <c r="P73" s="97">
        <v>250000</v>
      </c>
    </row>
    <row r="74" spans="1:16" ht="21" customHeight="1" hidden="1">
      <c r="A74" s="12"/>
      <c r="B74" s="12"/>
      <c r="C74" s="13"/>
      <c r="D74" s="17" t="s">
        <v>188</v>
      </c>
      <c r="E74" s="11"/>
      <c r="F74" s="15"/>
      <c r="G74" s="15"/>
      <c r="H74" s="15"/>
      <c r="I74" s="15"/>
      <c r="J74" s="11">
        <f t="shared" si="1"/>
        <v>0</v>
      </c>
      <c r="K74" s="15"/>
      <c r="L74" s="15"/>
      <c r="M74" s="15"/>
      <c r="N74" s="15"/>
      <c r="O74" s="15"/>
      <c r="P74" s="97">
        <v>250000</v>
      </c>
    </row>
    <row r="75" spans="1:16" ht="76.5" hidden="1">
      <c r="A75" s="12" t="s">
        <v>109</v>
      </c>
      <c r="B75" s="12" t="s">
        <v>110</v>
      </c>
      <c r="C75" s="13" t="s">
        <v>21</v>
      </c>
      <c r="D75" s="14" t="s">
        <v>111</v>
      </c>
      <c r="E75" s="11"/>
      <c r="F75" s="15"/>
      <c r="G75" s="15"/>
      <c r="H75" s="15"/>
      <c r="I75" s="11"/>
      <c r="J75" s="11">
        <f t="shared" si="1"/>
        <v>0</v>
      </c>
      <c r="K75" s="15"/>
      <c r="L75" s="15"/>
      <c r="M75" s="15"/>
      <c r="N75" s="15"/>
      <c r="O75" s="15"/>
      <c r="P75" s="97">
        <v>250000</v>
      </c>
    </row>
    <row r="76" spans="1:16" ht="21" customHeight="1" hidden="1">
      <c r="A76" s="7"/>
      <c r="B76" s="7"/>
      <c r="C76" s="9"/>
      <c r="D76" s="17"/>
      <c r="E76" s="11"/>
      <c r="F76" s="15"/>
      <c r="G76" s="15"/>
      <c r="H76" s="15"/>
      <c r="I76" s="11"/>
      <c r="J76" s="11">
        <f t="shared" si="1"/>
        <v>0</v>
      </c>
      <c r="K76" s="15"/>
      <c r="L76" s="15"/>
      <c r="M76" s="15"/>
      <c r="N76" s="15"/>
      <c r="O76" s="15"/>
      <c r="P76" s="97">
        <v>250000</v>
      </c>
    </row>
    <row r="77" spans="1:16" ht="57" customHeight="1" hidden="1">
      <c r="A77" s="12" t="s">
        <v>112</v>
      </c>
      <c r="B77" s="12" t="s">
        <v>113</v>
      </c>
      <c r="C77" s="13" t="s">
        <v>21</v>
      </c>
      <c r="D77" s="14" t="s">
        <v>192</v>
      </c>
      <c r="E77" s="11"/>
      <c r="F77" s="15"/>
      <c r="G77" s="15"/>
      <c r="H77" s="15"/>
      <c r="I77" s="15"/>
      <c r="J77" s="11">
        <f t="shared" si="1"/>
        <v>0</v>
      </c>
      <c r="K77" s="15"/>
      <c r="L77" s="15"/>
      <c r="M77" s="15"/>
      <c r="N77" s="15"/>
      <c r="O77" s="15"/>
      <c r="P77" s="97">
        <v>250000</v>
      </c>
    </row>
    <row r="78" spans="1:16" ht="27" customHeight="1" hidden="1">
      <c r="A78" s="7"/>
      <c r="B78" s="8"/>
      <c r="C78" s="9"/>
      <c r="D78" s="17" t="s">
        <v>193</v>
      </c>
      <c r="E78" s="11"/>
      <c r="F78" s="15"/>
      <c r="G78" s="15"/>
      <c r="H78" s="15"/>
      <c r="I78" s="11"/>
      <c r="J78" s="11">
        <f t="shared" si="1"/>
        <v>0</v>
      </c>
      <c r="K78" s="15"/>
      <c r="L78" s="15"/>
      <c r="M78" s="15"/>
      <c r="N78" s="15"/>
      <c r="O78" s="15"/>
      <c r="P78" s="97">
        <v>250000</v>
      </c>
    </row>
    <row r="79" spans="1:16" ht="12.75" hidden="1">
      <c r="A79" s="7" t="s">
        <v>117</v>
      </c>
      <c r="B79" s="8"/>
      <c r="C79" s="9"/>
      <c r="D79" s="10" t="s">
        <v>116</v>
      </c>
      <c r="E79" s="11"/>
      <c r="F79" s="15"/>
      <c r="G79" s="15"/>
      <c r="H79" s="15"/>
      <c r="I79" s="11"/>
      <c r="J79" s="11">
        <f t="shared" si="1"/>
        <v>0</v>
      </c>
      <c r="K79" s="15"/>
      <c r="L79" s="15"/>
      <c r="M79" s="15"/>
      <c r="N79" s="15"/>
      <c r="O79" s="15"/>
      <c r="P79" s="97">
        <v>250000</v>
      </c>
    </row>
    <row r="80" spans="1:16" ht="25.5" hidden="1">
      <c r="A80" s="7" t="s">
        <v>118</v>
      </c>
      <c r="B80" s="7" t="s">
        <v>119</v>
      </c>
      <c r="C80" s="9"/>
      <c r="D80" s="10" t="s">
        <v>120</v>
      </c>
      <c r="E80" s="11"/>
      <c r="F80" s="15"/>
      <c r="G80" s="15"/>
      <c r="H80" s="15"/>
      <c r="I80" s="11"/>
      <c r="J80" s="11">
        <f t="shared" si="1"/>
        <v>0</v>
      </c>
      <c r="K80" s="15"/>
      <c r="L80" s="15"/>
      <c r="M80" s="15"/>
      <c r="N80" s="15"/>
      <c r="O80" s="15"/>
      <c r="P80" s="97">
        <v>250000</v>
      </c>
    </row>
    <row r="81" spans="1:16" ht="25.5" hidden="1">
      <c r="A81" s="12" t="s">
        <v>121</v>
      </c>
      <c r="B81" s="12" t="s">
        <v>122</v>
      </c>
      <c r="C81" s="13" t="s">
        <v>17</v>
      </c>
      <c r="D81" s="14" t="s">
        <v>123</v>
      </c>
      <c r="E81" s="11"/>
      <c r="F81" s="15"/>
      <c r="G81" s="15"/>
      <c r="H81" s="15"/>
      <c r="I81" s="15"/>
      <c r="J81" s="11">
        <f t="shared" si="1"/>
        <v>0</v>
      </c>
      <c r="K81" s="15"/>
      <c r="L81" s="15"/>
      <c r="M81" s="15"/>
      <c r="N81" s="15"/>
      <c r="O81" s="15"/>
      <c r="P81" s="97">
        <v>250000</v>
      </c>
    </row>
    <row r="82" spans="1:16" ht="30.75" customHeight="1" hidden="1">
      <c r="A82" s="7" t="s">
        <v>124</v>
      </c>
      <c r="B82" s="8"/>
      <c r="C82" s="9"/>
      <c r="D82" s="10" t="s">
        <v>168</v>
      </c>
      <c r="E82" s="11"/>
      <c r="F82" s="15"/>
      <c r="G82" s="15"/>
      <c r="H82" s="15"/>
      <c r="I82" s="11"/>
      <c r="J82" s="11">
        <f t="shared" si="1"/>
        <v>0</v>
      </c>
      <c r="K82" s="15"/>
      <c r="L82" s="15"/>
      <c r="M82" s="15"/>
      <c r="N82" s="15"/>
      <c r="O82" s="15"/>
      <c r="P82" s="97">
        <v>250000</v>
      </c>
    </row>
    <row r="83" spans="1:16" ht="32.25" customHeight="1" hidden="1">
      <c r="A83" s="7" t="s">
        <v>125</v>
      </c>
      <c r="B83" s="8"/>
      <c r="C83" s="9"/>
      <c r="D83" s="10" t="s">
        <v>169</v>
      </c>
      <c r="E83" s="11"/>
      <c r="F83" s="15"/>
      <c r="G83" s="15"/>
      <c r="H83" s="15"/>
      <c r="I83" s="11"/>
      <c r="J83" s="11">
        <f t="shared" si="1"/>
        <v>0</v>
      </c>
      <c r="K83" s="15"/>
      <c r="L83" s="15"/>
      <c r="M83" s="15"/>
      <c r="N83" s="15"/>
      <c r="O83" s="15"/>
      <c r="P83" s="97">
        <v>250000</v>
      </c>
    </row>
    <row r="84" spans="1:16" ht="58.5" customHeight="1" hidden="1">
      <c r="A84" s="12" t="s">
        <v>126</v>
      </c>
      <c r="B84" s="12" t="s">
        <v>127</v>
      </c>
      <c r="C84" s="13" t="s">
        <v>23</v>
      </c>
      <c r="D84" s="14" t="s">
        <v>128</v>
      </c>
      <c r="E84" s="11"/>
      <c r="F84" s="15"/>
      <c r="G84" s="15"/>
      <c r="H84" s="15"/>
      <c r="I84" s="15"/>
      <c r="J84" s="11">
        <f aca="true" t="shared" si="2" ref="J84:J91">L84+O85</f>
        <v>0</v>
      </c>
      <c r="K84" s="15"/>
      <c r="L84" s="15"/>
      <c r="M84" s="15"/>
      <c r="N84" s="15"/>
      <c r="O84" s="15"/>
      <c r="P84" s="97">
        <v>250000</v>
      </c>
    </row>
    <row r="85" spans="1:16" ht="23.25" customHeight="1" hidden="1">
      <c r="A85" s="12" t="s">
        <v>129</v>
      </c>
      <c r="B85" s="12" t="s">
        <v>131</v>
      </c>
      <c r="C85" s="13" t="s">
        <v>130</v>
      </c>
      <c r="D85" s="14" t="s">
        <v>132</v>
      </c>
      <c r="E85" s="11"/>
      <c r="F85" s="15"/>
      <c r="G85" s="15"/>
      <c r="H85" s="15"/>
      <c r="I85" s="15"/>
      <c r="J85" s="11">
        <f t="shared" si="2"/>
        <v>0</v>
      </c>
      <c r="K85" s="15"/>
      <c r="L85" s="15"/>
      <c r="M85" s="15"/>
      <c r="N85" s="15"/>
      <c r="O85" s="15"/>
      <c r="P85" s="97">
        <v>250000</v>
      </c>
    </row>
    <row r="86" spans="1:16" ht="42" customHeight="1" hidden="1">
      <c r="A86" s="12" t="s">
        <v>133</v>
      </c>
      <c r="B86" s="12" t="s">
        <v>135</v>
      </c>
      <c r="C86" s="13" t="s">
        <v>134</v>
      </c>
      <c r="D86" s="14" t="s">
        <v>136</v>
      </c>
      <c r="E86" s="11"/>
      <c r="F86" s="15"/>
      <c r="G86" s="15"/>
      <c r="H86" s="15"/>
      <c r="I86" s="15"/>
      <c r="J86" s="11">
        <f t="shared" si="2"/>
        <v>0</v>
      </c>
      <c r="K86" s="15"/>
      <c r="L86" s="15"/>
      <c r="M86" s="15"/>
      <c r="N86" s="15"/>
      <c r="O86" s="15"/>
      <c r="P86" s="97">
        <v>250000</v>
      </c>
    </row>
    <row r="87" spans="1:16" ht="25.5" hidden="1">
      <c r="A87" s="12" t="s">
        <v>137</v>
      </c>
      <c r="B87" s="12" t="s">
        <v>138</v>
      </c>
      <c r="C87" s="16"/>
      <c r="D87" s="14" t="s">
        <v>139</v>
      </c>
      <c r="E87" s="11"/>
      <c r="F87" s="15"/>
      <c r="G87" s="15"/>
      <c r="H87" s="15"/>
      <c r="I87" s="15"/>
      <c r="J87" s="11">
        <f t="shared" si="2"/>
        <v>0</v>
      </c>
      <c r="K87" s="15"/>
      <c r="L87" s="15"/>
      <c r="M87" s="15"/>
      <c r="N87" s="15"/>
      <c r="O87" s="15"/>
      <c r="P87" s="97">
        <v>250000</v>
      </c>
    </row>
    <row r="88" spans="1:16" ht="31.5" customHeight="1" hidden="1">
      <c r="A88" s="12" t="s">
        <v>140</v>
      </c>
      <c r="B88" s="12" t="s">
        <v>142</v>
      </c>
      <c r="C88" s="13" t="s">
        <v>141</v>
      </c>
      <c r="D88" s="14" t="s">
        <v>143</v>
      </c>
      <c r="E88" s="11"/>
      <c r="F88" s="15"/>
      <c r="G88" s="15"/>
      <c r="H88" s="15"/>
      <c r="I88" s="15"/>
      <c r="J88" s="11">
        <f t="shared" si="2"/>
        <v>0</v>
      </c>
      <c r="K88" s="15"/>
      <c r="L88" s="15"/>
      <c r="M88" s="15"/>
      <c r="N88" s="15"/>
      <c r="O88" s="15"/>
      <c r="P88" s="97">
        <v>250000</v>
      </c>
    </row>
    <row r="89" spans="1:16" ht="33.75" customHeight="1" hidden="1">
      <c r="A89" s="7" t="s">
        <v>157</v>
      </c>
      <c r="B89" s="12"/>
      <c r="C89" s="13"/>
      <c r="D89" s="19" t="s">
        <v>167</v>
      </c>
      <c r="E89" s="11"/>
      <c r="F89" s="15"/>
      <c r="G89" s="15"/>
      <c r="H89" s="15"/>
      <c r="I89" s="15"/>
      <c r="J89" s="11">
        <f t="shared" si="2"/>
        <v>0</v>
      </c>
      <c r="K89" s="15"/>
      <c r="L89" s="15"/>
      <c r="M89" s="15"/>
      <c r="N89" s="15"/>
      <c r="O89" s="15"/>
      <c r="P89" s="97">
        <v>250000</v>
      </c>
    </row>
    <row r="90" spans="1:16" ht="29.25" customHeight="1" hidden="1">
      <c r="A90" s="7" t="s">
        <v>158</v>
      </c>
      <c r="B90" s="12"/>
      <c r="C90" s="13"/>
      <c r="D90" s="19" t="s">
        <v>165</v>
      </c>
      <c r="E90" s="11"/>
      <c r="F90" s="15"/>
      <c r="G90" s="15"/>
      <c r="H90" s="15"/>
      <c r="I90" s="15"/>
      <c r="J90" s="11">
        <f t="shared" si="2"/>
        <v>0</v>
      </c>
      <c r="K90" s="15"/>
      <c r="L90" s="15"/>
      <c r="M90" s="15"/>
      <c r="N90" s="15"/>
      <c r="O90" s="15"/>
      <c r="P90" s="97">
        <v>250000</v>
      </c>
    </row>
    <row r="91" spans="1:16" ht="30.75" customHeight="1" hidden="1">
      <c r="A91" s="7" t="s">
        <v>159</v>
      </c>
      <c r="B91" s="12">
        <v>8311</v>
      </c>
      <c r="C91" s="13" t="s">
        <v>160</v>
      </c>
      <c r="D91" s="19" t="s">
        <v>161</v>
      </c>
      <c r="E91" s="11"/>
      <c r="F91" s="15"/>
      <c r="G91" s="15"/>
      <c r="H91" s="15"/>
      <c r="I91" s="15"/>
      <c r="J91" s="11">
        <f t="shared" si="2"/>
        <v>0</v>
      </c>
      <c r="K91" s="15"/>
      <c r="L91" s="15"/>
      <c r="M91" s="15"/>
      <c r="N91" s="15"/>
      <c r="O91" s="15"/>
      <c r="P91" s="97">
        <v>250000</v>
      </c>
    </row>
    <row r="92" spans="1:16" ht="30.75" customHeight="1" hidden="1">
      <c r="A92" s="7" t="s">
        <v>144</v>
      </c>
      <c r="B92" s="8"/>
      <c r="C92" s="9"/>
      <c r="D92" s="10" t="s">
        <v>170</v>
      </c>
      <c r="E92" s="11"/>
      <c r="F92" s="15"/>
      <c r="G92" s="15"/>
      <c r="H92" s="15"/>
      <c r="I92" s="11"/>
      <c r="J92" s="15"/>
      <c r="K92" s="15"/>
      <c r="L92" s="15"/>
      <c r="M92" s="15"/>
      <c r="N92" s="15"/>
      <c r="O92" s="15"/>
      <c r="P92" s="97">
        <v>250000</v>
      </c>
    </row>
    <row r="93" spans="1:16" ht="41.25" customHeight="1" hidden="1">
      <c r="A93" s="7" t="s">
        <v>145</v>
      </c>
      <c r="B93" s="8"/>
      <c r="C93" s="9"/>
      <c r="D93" s="10" t="s">
        <v>166</v>
      </c>
      <c r="E93" s="11"/>
      <c r="F93" s="15"/>
      <c r="G93" s="15"/>
      <c r="H93" s="15"/>
      <c r="I93" s="11"/>
      <c r="J93" s="15"/>
      <c r="K93" s="15"/>
      <c r="L93" s="15"/>
      <c r="M93" s="15"/>
      <c r="N93" s="15"/>
      <c r="O93" s="15"/>
      <c r="P93" s="97">
        <v>250000</v>
      </c>
    </row>
    <row r="94" spans="1:16" ht="18.75" customHeight="1" hidden="1">
      <c r="A94" s="12" t="s">
        <v>146</v>
      </c>
      <c r="B94" s="12" t="s">
        <v>148</v>
      </c>
      <c r="C94" s="13" t="s">
        <v>147</v>
      </c>
      <c r="D94" s="14" t="s">
        <v>149</v>
      </c>
      <c r="E94" s="11"/>
      <c r="F94" s="15"/>
      <c r="G94" s="15"/>
      <c r="H94" s="15"/>
      <c r="I94" s="11"/>
      <c r="J94" s="15"/>
      <c r="K94" s="15"/>
      <c r="L94" s="15"/>
      <c r="M94" s="15"/>
      <c r="N94" s="15"/>
      <c r="O94" s="15"/>
      <c r="P94" s="97">
        <v>250000</v>
      </c>
    </row>
    <row r="95" spans="1:16" ht="41.25" customHeight="1" hidden="1">
      <c r="A95" s="12" t="s">
        <v>150</v>
      </c>
      <c r="B95" s="12" t="s">
        <v>152</v>
      </c>
      <c r="C95" s="13" t="s">
        <v>151</v>
      </c>
      <c r="D95" s="14" t="s">
        <v>153</v>
      </c>
      <c r="E95" s="11"/>
      <c r="F95" s="15"/>
      <c r="G95" s="15"/>
      <c r="H95" s="15"/>
      <c r="I95" s="11"/>
      <c r="J95" s="15"/>
      <c r="K95" s="15"/>
      <c r="L95" s="15"/>
      <c r="M95" s="15"/>
      <c r="N95" s="15"/>
      <c r="O95" s="15"/>
      <c r="P95" s="97">
        <v>250000</v>
      </c>
    </row>
    <row r="96" spans="1:16" ht="0.75" customHeight="1">
      <c r="A96" s="7">
        <v>1191000</v>
      </c>
      <c r="B96" s="7"/>
      <c r="C96" s="64"/>
      <c r="D96" s="10" t="s">
        <v>260</v>
      </c>
      <c r="E96" s="11">
        <v>0</v>
      </c>
      <c r="F96" s="15">
        <v>0</v>
      </c>
      <c r="G96" s="15"/>
      <c r="H96" s="15"/>
      <c r="I96" s="15"/>
      <c r="J96" s="15"/>
      <c r="K96" s="15"/>
      <c r="L96" s="15"/>
      <c r="M96" s="15"/>
      <c r="N96" s="15"/>
      <c r="O96" s="15"/>
      <c r="P96" s="97">
        <v>250000</v>
      </c>
    </row>
    <row r="97" spans="1:16" ht="63.75" customHeight="1">
      <c r="A97" s="12">
        <v>119150</v>
      </c>
      <c r="B97" s="12">
        <v>9150</v>
      </c>
      <c r="C97" s="63">
        <v>180</v>
      </c>
      <c r="D97" s="14" t="s">
        <v>259</v>
      </c>
      <c r="E97" s="11">
        <v>250000</v>
      </c>
      <c r="F97" s="15">
        <v>250000</v>
      </c>
      <c r="G97" s="103">
        <v>204918</v>
      </c>
      <c r="H97" s="15"/>
      <c r="I97" s="15"/>
      <c r="J97" s="15"/>
      <c r="K97" s="15"/>
      <c r="L97" s="15"/>
      <c r="M97" s="15"/>
      <c r="N97" s="15"/>
      <c r="O97" s="15"/>
      <c r="P97" s="97">
        <v>250000</v>
      </c>
    </row>
    <row r="98" spans="1:16" s="22" customFormat="1" ht="18.75">
      <c r="A98" s="60" t="s">
        <v>230</v>
      </c>
      <c r="B98" s="60" t="s">
        <v>230</v>
      </c>
      <c r="C98" s="61" t="s">
        <v>230</v>
      </c>
      <c r="D98" s="58" t="s">
        <v>181</v>
      </c>
      <c r="E98" s="59">
        <f>E16</f>
        <v>250000</v>
      </c>
      <c r="F98" s="59">
        <f aca="true" t="shared" si="3" ref="F98:P98">F16</f>
        <v>250000</v>
      </c>
      <c r="G98" s="59">
        <f t="shared" si="3"/>
        <v>250000</v>
      </c>
      <c r="H98" s="59">
        <f t="shared" si="3"/>
        <v>0</v>
      </c>
      <c r="I98" s="59">
        <f t="shared" si="3"/>
        <v>0</v>
      </c>
      <c r="J98" s="59">
        <f t="shared" si="3"/>
        <v>0</v>
      </c>
      <c r="K98" s="59">
        <f t="shared" si="3"/>
        <v>0</v>
      </c>
      <c r="L98" s="59">
        <f t="shared" si="3"/>
        <v>0</v>
      </c>
      <c r="M98" s="59">
        <f t="shared" si="3"/>
        <v>0</v>
      </c>
      <c r="N98" s="59">
        <f t="shared" si="3"/>
        <v>0</v>
      </c>
      <c r="O98" s="59">
        <f t="shared" si="3"/>
        <v>0</v>
      </c>
      <c r="P98" s="59">
        <f t="shared" si="3"/>
        <v>250000</v>
      </c>
    </row>
    <row r="102" spans="4:15" ht="18.75">
      <c r="D102" s="22" t="s">
        <v>254</v>
      </c>
      <c r="I102" s="90"/>
      <c r="O102" s="98" t="s">
        <v>248</v>
      </c>
    </row>
  </sheetData>
  <sheetProtection/>
  <mergeCells count="24">
    <mergeCell ref="K12:K14"/>
    <mergeCell ref="M13:M14"/>
    <mergeCell ref="G12:H12"/>
    <mergeCell ref="J12:J14"/>
    <mergeCell ref="M2:P2"/>
    <mergeCell ref="A7:B7"/>
    <mergeCell ref="A8:B8"/>
    <mergeCell ref="I12:I14"/>
    <mergeCell ref="H13:H14"/>
    <mergeCell ref="A11:A14"/>
    <mergeCell ref="D11:D14"/>
    <mergeCell ref="N3:P3"/>
    <mergeCell ref="O13:O15"/>
    <mergeCell ref="L12:L14"/>
    <mergeCell ref="P12:P15"/>
    <mergeCell ref="A6:P6"/>
    <mergeCell ref="A5:P5"/>
    <mergeCell ref="F12:F14"/>
    <mergeCell ref="N14:N15"/>
    <mergeCell ref="E12:E14"/>
    <mergeCell ref="B11:B14"/>
    <mergeCell ref="E11:I11"/>
    <mergeCell ref="G13:G14"/>
    <mergeCell ref="C11:C14"/>
  </mergeCells>
  <printOptions/>
  <pageMargins left="0.1968503937007874" right="0.1968503937007874" top="0.36" bottom="0.28" header="0" footer="0"/>
  <pageSetup fitToHeight="500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showZeros="0" view="pageBreakPreview" zoomScaleSheetLayoutView="100" workbookViewId="0" topLeftCell="E1">
      <selection activeCell="N2" sqref="N2:P2"/>
    </sheetView>
  </sheetViews>
  <sheetFormatPr defaultColWidth="9.140625" defaultRowHeight="12.75"/>
  <cols>
    <col min="1" max="1" width="17.421875" style="1" customWidth="1"/>
    <col min="2" max="2" width="11.8515625" style="1" customWidth="1"/>
    <col min="3" max="3" width="11.140625" style="1" customWidth="1"/>
    <col min="4" max="4" width="41.8515625" style="1" customWidth="1"/>
    <col min="5" max="5" width="16.57421875" style="1" customWidth="1"/>
    <col min="6" max="6" width="13.421875" style="1" customWidth="1"/>
    <col min="7" max="7" width="13.00390625" style="1" customWidth="1"/>
    <col min="8" max="8" width="11.57421875" style="1" customWidth="1"/>
    <col min="9" max="9" width="10.00390625" style="1" customWidth="1"/>
    <col min="10" max="11" width="12.421875" style="1" customWidth="1"/>
    <col min="12" max="12" width="12.7109375" style="1" customWidth="1"/>
    <col min="13" max="13" width="11.57421875" style="1" customWidth="1"/>
    <col min="14" max="14" width="9.8515625" style="1" customWidth="1"/>
    <col min="15" max="15" width="13.28125" style="1" customWidth="1"/>
    <col min="16" max="16" width="13.57421875" style="1" customWidth="1"/>
    <col min="17" max="16384" width="9.140625" style="1" customWidth="1"/>
  </cols>
  <sheetData>
    <row r="1" spans="14:16" ht="18.75">
      <c r="N1" s="68" t="s">
        <v>252</v>
      </c>
      <c r="P1" s="6"/>
    </row>
    <row r="2" spans="14:16" ht="129" customHeight="1">
      <c r="N2" s="169" t="s">
        <v>261</v>
      </c>
      <c r="O2" s="169"/>
      <c r="P2" s="169"/>
    </row>
    <row r="3" spans="5:14" ht="15.75">
      <c r="E3" s="101"/>
      <c r="F3" s="188" t="s">
        <v>226</v>
      </c>
      <c r="G3" s="188"/>
      <c r="H3" s="101"/>
      <c r="I3" s="101"/>
      <c r="N3" s="68"/>
    </row>
    <row r="4" spans="1:256" ht="15.75">
      <c r="A4" s="86"/>
      <c r="B4" s="86"/>
      <c r="C4" s="86"/>
      <c r="D4" s="86"/>
      <c r="E4" s="188" t="s">
        <v>255</v>
      </c>
      <c r="F4" s="188"/>
      <c r="G4" s="188"/>
      <c r="H4" s="188"/>
      <c r="I4" s="188"/>
      <c r="J4" s="86"/>
      <c r="K4" s="86"/>
      <c r="L4" s="86"/>
      <c r="M4" s="86"/>
      <c r="N4" s="86"/>
      <c r="O4" s="86"/>
      <c r="P4" s="86"/>
      <c r="Q4" s="192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2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2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2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2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2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2" t="s">
        <v>226</v>
      </c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2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2"/>
      <c r="EP4" s="193"/>
      <c r="EQ4" s="193"/>
      <c r="ER4" s="193"/>
      <c r="ES4" s="193"/>
      <c r="ET4" s="193"/>
      <c r="EU4" s="193"/>
      <c r="EV4" s="193"/>
      <c r="EW4" s="193"/>
      <c r="EX4" s="193"/>
      <c r="EY4" s="193"/>
      <c r="EZ4" s="193"/>
      <c r="FA4" s="193"/>
      <c r="FB4" s="193"/>
      <c r="FC4" s="193"/>
      <c r="FD4" s="193"/>
      <c r="FE4" s="192"/>
      <c r="FF4" s="193"/>
      <c r="FG4" s="193"/>
      <c r="FH4" s="193"/>
      <c r="FI4" s="193"/>
      <c r="FJ4" s="193"/>
      <c r="FK4" s="193"/>
      <c r="FL4" s="193"/>
      <c r="FM4" s="193"/>
      <c r="FN4" s="193"/>
      <c r="FO4" s="193"/>
      <c r="FP4" s="193"/>
      <c r="FQ4" s="193"/>
      <c r="FR4" s="193"/>
      <c r="FS4" s="193"/>
      <c r="FT4" s="193"/>
      <c r="FU4" s="192"/>
      <c r="FV4" s="193"/>
      <c r="FW4" s="193"/>
      <c r="FX4" s="193"/>
      <c r="FY4" s="193"/>
      <c r="FZ4" s="193"/>
      <c r="GA4" s="193"/>
      <c r="GB4" s="193"/>
      <c r="GC4" s="193"/>
      <c r="GD4" s="193"/>
      <c r="GE4" s="193"/>
      <c r="GF4" s="193"/>
      <c r="GG4" s="193"/>
      <c r="GH4" s="193"/>
      <c r="GI4" s="193"/>
      <c r="GJ4" s="193"/>
      <c r="GK4" s="192"/>
      <c r="GL4" s="193"/>
      <c r="GM4" s="193"/>
      <c r="GN4" s="193"/>
      <c r="GO4" s="193"/>
      <c r="GP4" s="193"/>
      <c r="GQ4" s="193"/>
      <c r="GR4" s="193"/>
      <c r="GS4" s="193"/>
      <c r="GT4" s="193"/>
      <c r="GU4" s="193"/>
      <c r="GV4" s="193"/>
      <c r="GW4" s="193"/>
      <c r="GX4" s="193"/>
      <c r="GY4" s="193"/>
      <c r="GZ4" s="193"/>
      <c r="HA4" s="192"/>
      <c r="HB4" s="193"/>
      <c r="HC4" s="193"/>
      <c r="HD4" s="193"/>
      <c r="HE4" s="193"/>
      <c r="HF4" s="193"/>
      <c r="HG4" s="193"/>
      <c r="HH4" s="193"/>
      <c r="HI4" s="193"/>
      <c r="HJ4" s="193"/>
      <c r="HK4" s="193"/>
      <c r="HL4" s="193"/>
      <c r="HM4" s="193"/>
      <c r="HN4" s="193"/>
      <c r="HO4" s="193"/>
      <c r="HP4" s="193"/>
      <c r="HQ4" s="192"/>
      <c r="HR4" s="193"/>
      <c r="HS4" s="193"/>
      <c r="HT4" s="193"/>
      <c r="HU4" s="193"/>
      <c r="HV4" s="193"/>
      <c r="HW4" s="193"/>
      <c r="HX4" s="193"/>
      <c r="HY4" s="193"/>
      <c r="HZ4" s="193"/>
      <c r="IA4" s="193"/>
      <c r="IB4" s="193"/>
      <c r="IC4" s="193"/>
      <c r="ID4" s="193"/>
      <c r="IE4" s="193"/>
      <c r="IF4" s="193"/>
      <c r="IG4" s="192"/>
      <c r="IH4" s="193"/>
      <c r="II4" s="193"/>
      <c r="IJ4" s="193"/>
      <c r="IK4" s="193"/>
      <c r="IL4" s="193"/>
      <c r="IM4" s="193"/>
      <c r="IN4" s="193"/>
      <c r="IO4" s="193"/>
      <c r="IP4" s="193"/>
      <c r="IQ4" s="193"/>
      <c r="IR4" s="193"/>
      <c r="IS4" s="193"/>
      <c r="IT4" s="193"/>
      <c r="IU4" s="193"/>
      <c r="IV4" s="193"/>
    </row>
    <row r="5" spans="1:256" ht="15.75">
      <c r="A5" s="96"/>
      <c r="B5" s="70"/>
      <c r="C5" s="70"/>
      <c r="D5" s="70"/>
      <c r="E5" s="102"/>
      <c r="F5" s="189" t="s">
        <v>256</v>
      </c>
      <c r="G5" s="189"/>
      <c r="H5" s="102"/>
      <c r="I5" s="102"/>
      <c r="J5" s="70"/>
      <c r="K5" s="70"/>
      <c r="L5" s="70"/>
      <c r="M5" s="70"/>
      <c r="N5" s="70"/>
      <c r="O5" s="70"/>
      <c r="P5" s="70"/>
      <c r="Q5" s="192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2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2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2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2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2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2"/>
      <c r="DJ5" s="193"/>
      <c r="DK5" s="193"/>
      <c r="DL5" s="193"/>
      <c r="DM5" s="193"/>
      <c r="DN5" s="193"/>
      <c r="DO5" s="193"/>
      <c r="DP5" s="193"/>
      <c r="DQ5" s="193"/>
      <c r="DR5" s="193"/>
      <c r="DS5" s="193"/>
      <c r="DT5" s="193"/>
      <c r="DU5" s="193"/>
      <c r="DV5" s="193"/>
      <c r="DW5" s="193"/>
      <c r="DX5" s="193"/>
      <c r="DY5" s="192"/>
      <c r="DZ5" s="193"/>
      <c r="EA5" s="193"/>
      <c r="EB5" s="193"/>
      <c r="EC5" s="193"/>
      <c r="ED5" s="193"/>
      <c r="EE5" s="193"/>
      <c r="EF5" s="193"/>
      <c r="EG5" s="193"/>
      <c r="EH5" s="193"/>
      <c r="EI5" s="193"/>
      <c r="EJ5" s="193"/>
      <c r="EK5" s="193"/>
      <c r="EL5" s="193"/>
      <c r="EM5" s="193"/>
      <c r="EN5" s="193"/>
      <c r="EO5" s="192"/>
      <c r="EP5" s="193"/>
      <c r="EQ5" s="193"/>
      <c r="ER5" s="193"/>
      <c r="ES5" s="193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2"/>
      <c r="FF5" s="193"/>
      <c r="FG5" s="193"/>
      <c r="FH5" s="193"/>
      <c r="FI5" s="193"/>
      <c r="FJ5" s="193"/>
      <c r="FK5" s="193"/>
      <c r="FL5" s="193"/>
      <c r="FM5" s="193"/>
      <c r="FN5" s="193"/>
      <c r="FO5" s="193"/>
      <c r="FP5" s="193"/>
      <c r="FQ5" s="193"/>
      <c r="FR5" s="193"/>
      <c r="FS5" s="193"/>
      <c r="FT5" s="193"/>
      <c r="FU5" s="192"/>
      <c r="FV5" s="193"/>
      <c r="FW5" s="193"/>
      <c r="FX5" s="193"/>
      <c r="FY5" s="193"/>
      <c r="FZ5" s="193"/>
      <c r="GA5" s="193"/>
      <c r="GB5" s="193"/>
      <c r="GC5" s="193"/>
      <c r="GD5" s="193"/>
      <c r="GE5" s="193"/>
      <c r="GF5" s="193"/>
      <c r="GG5" s="193"/>
      <c r="GH5" s="193"/>
      <c r="GI5" s="193"/>
      <c r="GJ5" s="193"/>
      <c r="GK5" s="192"/>
      <c r="GL5" s="193"/>
      <c r="GM5" s="193"/>
      <c r="GN5" s="193"/>
      <c r="GO5" s="193"/>
      <c r="GP5" s="193"/>
      <c r="GQ5" s="193"/>
      <c r="GR5" s="193"/>
      <c r="GS5" s="193"/>
      <c r="GT5" s="193"/>
      <c r="GU5" s="193"/>
      <c r="GV5" s="193"/>
      <c r="GW5" s="193"/>
      <c r="GX5" s="193"/>
      <c r="GY5" s="193"/>
      <c r="GZ5" s="193"/>
      <c r="HA5" s="192"/>
      <c r="HB5" s="193"/>
      <c r="HC5" s="193"/>
      <c r="HD5" s="193"/>
      <c r="HE5" s="193"/>
      <c r="HF5" s="193"/>
      <c r="HG5" s="193"/>
      <c r="HH5" s="193"/>
      <c r="HI5" s="193"/>
      <c r="HJ5" s="193"/>
      <c r="HK5" s="193"/>
      <c r="HL5" s="193"/>
      <c r="HM5" s="193"/>
      <c r="HN5" s="193"/>
      <c r="HO5" s="193"/>
      <c r="HP5" s="193"/>
      <c r="HQ5" s="192"/>
      <c r="HR5" s="193"/>
      <c r="HS5" s="193"/>
      <c r="HT5" s="193"/>
      <c r="HU5" s="193"/>
      <c r="HV5" s="193"/>
      <c r="HW5" s="193"/>
      <c r="HX5" s="193"/>
      <c r="HY5" s="193"/>
      <c r="HZ5" s="193"/>
      <c r="IA5" s="193"/>
      <c r="IB5" s="193"/>
      <c r="IC5" s="193"/>
      <c r="ID5" s="193"/>
      <c r="IE5" s="193"/>
      <c r="IF5" s="193"/>
      <c r="IG5" s="192"/>
      <c r="IH5" s="193"/>
      <c r="II5" s="193"/>
      <c r="IJ5" s="193"/>
      <c r="IK5" s="193"/>
      <c r="IL5" s="193"/>
      <c r="IM5" s="193"/>
      <c r="IN5" s="193"/>
      <c r="IO5" s="193"/>
      <c r="IP5" s="193"/>
      <c r="IQ5" s="193"/>
      <c r="IR5" s="193"/>
      <c r="IS5" s="193"/>
      <c r="IT5" s="193"/>
      <c r="IU5" s="193"/>
      <c r="IV5" s="193"/>
    </row>
    <row r="6" spans="6:16" ht="12.75">
      <c r="F6" s="86"/>
      <c r="G6" s="86"/>
      <c r="H6" s="86"/>
      <c r="I6" s="86"/>
      <c r="P6" s="87" t="s">
        <v>154</v>
      </c>
    </row>
    <row r="7" spans="1:6" s="30" customFormat="1" ht="14.25" customHeight="1">
      <c r="A7" s="81" t="s">
        <v>239</v>
      </c>
      <c r="B7" s="81"/>
      <c r="C7" s="56"/>
      <c r="D7" s="56"/>
      <c r="E7" s="56"/>
      <c r="F7" s="56"/>
    </row>
    <row r="8" spans="1:6" s="30" customFormat="1" ht="16.5" customHeight="1">
      <c r="A8" s="91" t="s">
        <v>225</v>
      </c>
      <c r="B8" s="91"/>
      <c r="C8" s="56"/>
      <c r="D8" s="56"/>
      <c r="E8" s="56"/>
      <c r="F8" s="56"/>
    </row>
    <row r="9" spans="6:16" ht="12.75">
      <c r="F9" s="2"/>
      <c r="P9" s="3"/>
    </row>
    <row r="10" spans="1:16" ht="91.5" customHeight="1">
      <c r="A10" s="92" t="s">
        <v>183</v>
      </c>
      <c r="B10" s="92" t="s">
        <v>184</v>
      </c>
      <c r="C10" s="186" t="s">
        <v>185</v>
      </c>
      <c r="D10" s="183" t="s">
        <v>186</v>
      </c>
      <c r="E10" s="88" t="s">
        <v>0</v>
      </c>
      <c r="F10" s="89"/>
      <c r="G10" s="89"/>
      <c r="H10" s="89"/>
      <c r="I10" s="80"/>
      <c r="J10" s="88" t="s">
        <v>6</v>
      </c>
      <c r="K10" s="89"/>
      <c r="L10" s="89"/>
      <c r="M10" s="89"/>
      <c r="N10" s="89"/>
      <c r="O10" s="80"/>
      <c r="P10" s="83" t="s">
        <v>7</v>
      </c>
    </row>
    <row r="11" spans="1:16" ht="26.25" customHeight="1">
      <c r="A11" s="93"/>
      <c r="B11" s="93"/>
      <c r="C11" s="187"/>
      <c r="D11" s="184"/>
      <c r="E11" s="83" t="s">
        <v>181</v>
      </c>
      <c r="F11" s="83" t="s">
        <v>1</v>
      </c>
      <c r="G11" s="88" t="s">
        <v>2</v>
      </c>
      <c r="H11" s="80"/>
      <c r="I11" s="83" t="s">
        <v>5</v>
      </c>
      <c r="J11" s="83" t="s">
        <v>181</v>
      </c>
      <c r="K11" s="183" t="s">
        <v>182</v>
      </c>
      <c r="L11" s="183" t="s">
        <v>1</v>
      </c>
      <c r="M11" s="88" t="s">
        <v>2</v>
      </c>
      <c r="N11" s="80"/>
      <c r="O11" s="83" t="s">
        <v>5</v>
      </c>
      <c r="P11" s="84"/>
    </row>
    <row r="12" spans="1:16" ht="25.5" customHeight="1">
      <c r="A12" s="93"/>
      <c r="B12" s="93"/>
      <c r="C12" s="187"/>
      <c r="D12" s="184"/>
      <c r="E12" s="84"/>
      <c r="F12" s="84"/>
      <c r="G12" s="83" t="s">
        <v>3</v>
      </c>
      <c r="H12" s="83" t="s">
        <v>4</v>
      </c>
      <c r="I12" s="84"/>
      <c r="J12" s="84"/>
      <c r="K12" s="184"/>
      <c r="L12" s="184"/>
      <c r="M12" s="83" t="s">
        <v>3</v>
      </c>
      <c r="N12" s="83" t="s">
        <v>4</v>
      </c>
      <c r="O12" s="84"/>
      <c r="P12" s="84"/>
    </row>
    <row r="13" spans="1:16" ht="58.5" customHeight="1" hidden="1">
      <c r="A13" s="94"/>
      <c r="B13" s="94"/>
      <c r="C13" s="94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</row>
    <row r="14" spans="1:16" ht="12.75">
      <c r="A14" s="82">
        <v>1</v>
      </c>
      <c r="B14" s="82">
        <v>2</v>
      </c>
      <c r="C14" s="82">
        <v>3</v>
      </c>
      <c r="D14" s="82">
        <v>4</v>
      </c>
      <c r="E14" s="82">
        <v>5</v>
      </c>
      <c r="F14" s="82">
        <v>6</v>
      </c>
      <c r="G14" s="82">
        <v>7</v>
      </c>
      <c r="H14" s="82">
        <v>8</v>
      </c>
      <c r="I14" s="82">
        <v>9</v>
      </c>
      <c r="J14" s="82">
        <v>10</v>
      </c>
      <c r="K14" s="82">
        <v>11</v>
      </c>
      <c r="L14" s="82">
        <v>12</v>
      </c>
      <c r="M14" s="82">
        <v>13</v>
      </c>
      <c r="N14" s="82">
        <v>14</v>
      </c>
      <c r="O14" s="82">
        <v>15</v>
      </c>
      <c r="P14" s="82">
        <v>16</v>
      </c>
    </row>
    <row r="15" spans="1:16" s="2" customFormat="1" ht="32.25" customHeight="1">
      <c r="A15" s="7">
        <v>110000</v>
      </c>
      <c r="B15" s="7"/>
      <c r="C15" s="104"/>
      <c r="D15" s="66" t="s">
        <v>253</v>
      </c>
      <c r="E15" s="11">
        <f>E16+E18+E20+E25+E28</f>
        <v>4317000</v>
      </c>
      <c r="F15" s="11">
        <f>E15</f>
        <v>4317000</v>
      </c>
      <c r="G15" s="11">
        <f>G16+G18+G20+G25+G28</f>
        <v>1980918</v>
      </c>
      <c r="H15" s="11">
        <f>H16+H18+H20+H25+H28</f>
        <v>143700</v>
      </c>
      <c r="I15" s="11">
        <f aca="true" t="shared" si="0" ref="I15:O15">I16+I18+I20+I25+I28</f>
        <v>0</v>
      </c>
      <c r="J15" s="11">
        <f>J22+J24+J26</f>
        <v>3198900</v>
      </c>
      <c r="K15" s="11">
        <f>K22+K24+K26</f>
        <v>3150000</v>
      </c>
      <c r="L15" s="11">
        <f>L22+L24+L26+L25</f>
        <v>48900</v>
      </c>
      <c r="M15" s="11">
        <f t="shared" si="0"/>
        <v>0</v>
      </c>
      <c r="N15" s="11">
        <f t="shared" si="0"/>
        <v>0</v>
      </c>
      <c r="O15" s="11">
        <f t="shared" si="0"/>
        <v>2150000</v>
      </c>
      <c r="P15" s="11">
        <f>E15+J15</f>
        <v>7515900</v>
      </c>
    </row>
    <row r="16" spans="1:16" ht="73.5" customHeight="1">
      <c r="A16" s="12">
        <v>110150</v>
      </c>
      <c r="B16" s="12">
        <v>150</v>
      </c>
      <c r="C16" s="95" t="s">
        <v>11</v>
      </c>
      <c r="D16" s="14" t="s">
        <v>13</v>
      </c>
      <c r="E16" s="11">
        <v>2323000</v>
      </c>
      <c r="F16" s="15">
        <f>E16</f>
        <v>2323000</v>
      </c>
      <c r="G16" s="15">
        <v>1776000</v>
      </c>
      <c r="H16" s="15">
        <v>51700</v>
      </c>
      <c r="I16" s="15"/>
      <c r="J16" s="15"/>
      <c r="K16" s="15"/>
      <c r="L16" s="15"/>
      <c r="M16" s="15"/>
      <c r="N16" s="15"/>
      <c r="O16" s="15"/>
      <c r="P16" s="11">
        <f aca="true" t="shared" si="1" ref="P16:P28">E16+J16</f>
        <v>2323000</v>
      </c>
    </row>
    <row r="17" spans="1:16" ht="37.5" customHeight="1">
      <c r="A17" s="7">
        <v>113000</v>
      </c>
      <c r="B17" s="7"/>
      <c r="C17" s="64"/>
      <c r="D17" s="10" t="s">
        <v>231</v>
      </c>
      <c r="E17" s="11">
        <v>45000</v>
      </c>
      <c r="F17" s="15">
        <v>45000</v>
      </c>
      <c r="G17" s="15"/>
      <c r="H17" s="15"/>
      <c r="I17" s="15"/>
      <c r="J17" s="15"/>
      <c r="K17" s="15"/>
      <c r="L17" s="15"/>
      <c r="M17" s="15"/>
      <c r="N17" s="15"/>
      <c r="O17" s="15"/>
      <c r="P17" s="11">
        <f t="shared" si="1"/>
        <v>45000</v>
      </c>
    </row>
    <row r="18" spans="1:16" ht="32.25" customHeight="1">
      <c r="A18" s="12">
        <v>113242</v>
      </c>
      <c r="B18" s="12">
        <v>3242</v>
      </c>
      <c r="C18" s="63">
        <v>1090</v>
      </c>
      <c r="D18" s="14" t="s">
        <v>232</v>
      </c>
      <c r="E18" s="11">
        <v>45000</v>
      </c>
      <c r="F18" s="15">
        <v>45000</v>
      </c>
      <c r="G18" s="15"/>
      <c r="H18" s="15"/>
      <c r="I18" s="15"/>
      <c r="J18" s="15"/>
      <c r="K18" s="15"/>
      <c r="L18" s="15"/>
      <c r="M18" s="15"/>
      <c r="N18" s="15"/>
      <c r="O18" s="15"/>
      <c r="P18" s="11">
        <f t="shared" si="1"/>
        <v>45000</v>
      </c>
    </row>
    <row r="19" spans="1:16" ht="32.25" customHeight="1">
      <c r="A19" s="7">
        <v>116000</v>
      </c>
      <c r="B19" s="7">
        <v>6000</v>
      </c>
      <c r="C19" s="64"/>
      <c r="D19" s="10" t="s">
        <v>233</v>
      </c>
      <c r="E19" s="11">
        <v>512000</v>
      </c>
      <c r="F19" s="15">
        <f>E19</f>
        <v>512000</v>
      </c>
      <c r="G19" s="15"/>
      <c r="H19" s="15">
        <v>92000</v>
      </c>
      <c r="I19" s="15"/>
      <c r="J19" s="15"/>
      <c r="K19" s="15"/>
      <c r="L19" s="15"/>
      <c r="M19" s="15"/>
      <c r="N19" s="15"/>
      <c r="O19" s="15"/>
      <c r="P19" s="11">
        <f t="shared" si="1"/>
        <v>512000</v>
      </c>
    </row>
    <row r="20" spans="1:16" ht="32.25" customHeight="1">
      <c r="A20" s="12">
        <v>116030</v>
      </c>
      <c r="B20" s="12">
        <v>6030</v>
      </c>
      <c r="C20" s="63">
        <v>620</v>
      </c>
      <c r="D20" s="14" t="s">
        <v>234</v>
      </c>
      <c r="E20" s="11">
        <v>512000</v>
      </c>
      <c r="F20" s="15">
        <f>E20</f>
        <v>512000</v>
      </c>
      <c r="G20" s="15"/>
      <c r="H20" s="15">
        <v>92000</v>
      </c>
      <c r="I20" s="15"/>
      <c r="J20" s="15"/>
      <c r="K20" s="15"/>
      <c r="L20" s="15"/>
      <c r="M20" s="15"/>
      <c r="N20" s="15"/>
      <c r="O20" s="15"/>
      <c r="P20" s="11">
        <f t="shared" si="1"/>
        <v>512000</v>
      </c>
    </row>
    <row r="21" spans="1:16" ht="32.25" customHeight="1">
      <c r="A21" s="7">
        <v>117300</v>
      </c>
      <c r="B21" s="7">
        <v>7300</v>
      </c>
      <c r="C21" s="63"/>
      <c r="D21" s="10" t="s">
        <v>241</v>
      </c>
      <c r="E21" s="15"/>
      <c r="F21" s="15"/>
      <c r="G21" s="15"/>
      <c r="H21" s="15"/>
      <c r="I21" s="15"/>
      <c r="J21" s="11">
        <v>1000000</v>
      </c>
      <c r="K21" s="11">
        <v>1000000</v>
      </c>
      <c r="L21" s="11"/>
      <c r="M21" s="11"/>
      <c r="N21" s="11"/>
      <c r="O21" s="15">
        <v>1000000</v>
      </c>
      <c r="P21" s="11">
        <f t="shared" si="1"/>
        <v>1000000</v>
      </c>
    </row>
    <row r="22" spans="1:16" ht="32.25" customHeight="1">
      <c r="A22" s="7">
        <v>117370</v>
      </c>
      <c r="B22" s="7">
        <v>7370</v>
      </c>
      <c r="C22" s="63">
        <v>490</v>
      </c>
      <c r="D22" s="14" t="s">
        <v>242</v>
      </c>
      <c r="E22" s="15"/>
      <c r="F22" s="15"/>
      <c r="G22" s="15"/>
      <c r="H22" s="15"/>
      <c r="I22" s="15"/>
      <c r="J22" s="11">
        <v>1000000</v>
      </c>
      <c r="K22" s="15">
        <v>1000000</v>
      </c>
      <c r="L22" s="15"/>
      <c r="M22" s="15"/>
      <c r="N22" s="15"/>
      <c r="O22" s="15">
        <v>1000000</v>
      </c>
      <c r="P22" s="11">
        <f t="shared" si="1"/>
        <v>1000000</v>
      </c>
    </row>
    <row r="23" spans="1:16" ht="32.25" customHeight="1">
      <c r="A23" s="7">
        <v>118830</v>
      </c>
      <c r="B23" s="7">
        <v>8830</v>
      </c>
      <c r="C23" s="63"/>
      <c r="D23" s="10" t="s">
        <v>220</v>
      </c>
      <c r="E23" s="15"/>
      <c r="F23" s="15"/>
      <c r="G23" s="15"/>
      <c r="H23" s="15"/>
      <c r="I23" s="15"/>
      <c r="J23" s="11">
        <v>48900</v>
      </c>
      <c r="K23" s="11"/>
      <c r="L23" s="11">
        <v>48900</v>
      </c>
      <c r="M23" s="15"/>
      <c r="N23" s="15"/>
      <c r="O23" s="15"/>
      <c r="P23" s="11">
        <f t="shared" si="1"/>
        <v>48900</v>
      </c>
    </row>
    <row r="24" spans="1:16" ht="32.25" customHeight="1">
      <c r="A24" s="12">
        <v>118830</v>
      </c>
      <c r="B24" s="12">
        <v>1178831</v>
      </c>
      <c r="C24" s="63">
        <v>1060</v>
      </c>
      <c r="D24" s="14" t="s">
        <v>240</v>
      </c>
      <c r="E24" s="15"/>
      <c r="F24" s="15"/>
      <c r="G24" s="15"/>
      <c r="H24" s="15"/>
      <c r="I24" s="15"/>
      <c r="J24" s="11">
        <v>48900</v>
      </c>
      <c r="K24" s="15"/>
      <c r="L24" s="15">
        <v>48900</v>
      </c>
      <c r="M24" s="15"/>
      <c r="N24" s="15"/>
      <c r="O24" s="15"/>
      <c r="P24" s="11">
        <f t="shared" si="1"/>
        <v>48900</v>
      </c>
    </row>
    <row r="25" spans="1:16" ht="32.25" customHeight="1">
      <c r="A25" s="7">
        <v>117400</v>
      </c>
      <c r="B25" s="7">
        <v>7400</v>
      </c>
      <c r="C25" s="65"/>
      <c r="D25" s="10" t="s">
        <v>235</v>
      </c>
      <c r="E25" s="11">
        <v>1187000</v>
      </c>
      <c r="F25" s="15">
        <v>1187000</v>
      </c>
      <c r="G25" s="15"/>
      <c r="H25" s="15"/>
      <c r="I25" s="15"/>
      <c r="J25" s="11">
        <v>2150000</v>
      </c>
      <c r="K25" s="15">
        <v>2150000</v>
      </c>
      <c r="L25" s="15">
        <v>0</v>
      </c>
      <c r="M25" s="15"/>
      <c r="N25" s="15"/>
      <c r="O25" s="15">
        <v>2150000</v>
      </c>
      <c r="P25" s="11">
        <f t="shared" si="1"/>
        <v>3337000</v>
      </c>
    </row>
    <row r="26" spans="1:16" ht="38.25">
      <c r="A26" s="7">
        <v>117461</v>
      </c>
      <c r="B26" s="7">
        <v>7461</v>
      </c>
      <c r="C26" s="65">
        <v>456</v>
      </c>
      <c r="D26" s="14" t="s">
        <v>236</v>
      </c>
      <c r="E26" s="11">
        <v>587000</v>
      </c>
      <c r="F26" s="15">
        <v>587000</v>
      </c>
      <c r="G26" s="15"/>
      <c r="H26" s="15"/>
      <c r="I26" s="15"/>
      <c r="J26" s="11">
        <v>2150000</v>
      </c>
      <c r="K26" s="15">
        <v>2150000</v>
      </c>
      <c r="L26" s="15"/>
      <c r="M26" s="15"/>
      <c r="N26" s="15"/>
      <c r="O26" s="15">
        <f>K26</f>
        <v>2150000</v>
      </c>
      <c r="P26" s="11">
        <f t="shared" si="1"/>
        <v>2737000</v>
      </c>
    </row>
    <row r="27" spans="1:16" ht="38.25">
      <c r="A27" s="7">
        <v>117463</v>
      </c>
      <c r="B27" s="7">
        <v>7463</v>
      </c>
      <c r="C27" s="65">
        <v>456</v>
      </c>
      <c r="D27" s="14" t="s">
        <v>236</v>
      </c>
      <c r="E27" s="11">
        <v>600000</v>
      </c>
      <c r="F27" s="15">
        <v>600000</v>
      </c>
      <c r="G27" s="15"/>
      <c r="H27" s="15"/>
      <c r="I27" s="15"/>
      <c r="J27" s="11"/>
      <c r="K27" s="15"/>
      <c r="L27" s="15"/>
      <c r="M27" s="15"/>
      <c r="N27" s="15"/>
      <c r="O27" s="15"/>
      <c r="P27" s="11">
        <f t="shared" si="1"/>
        <v>600000</v>
      </c>
    </row>
    <row r="28" spans="1:16" ht="12.75">
      <c r="A28" s="12">
        <v>119150</v>
      </c>
      <c r="B28" s="12">
        <v>9150</v>
      </c>
      <c r="C28" s="63">
        <v>180</v>
      </c>
      <c r="D28" s="14" t="s">
        <v>259</v>
      </c>
      <c r="E28" s="11">
        <v>250000</v>
      </c>
      <c r="F28" s="15">
        <v>250000</v>
      </c>
      <c r="G28" s="106">
        <v>204918</v>
      </c>
      <c r="H28" s="15"/>
      <c r="I28" s="15"/>
      <c r="J28" s="11"/>
      <c r="K28" s="15"/>
      <c r="L28" s="15"/>
      <c r="M28" s="15"/>
      <c r="N28" s="15"/>
      <c r="O28" s="15"/>
      <c r="P28" s="11">
        <f t="shared" si="1"/>
        <v>250000</v>
      </c>
    </row>
    <row r="29" spans="1:16" s="6" customFormat="1" ht="24" customHeight="1">
      <c r="A29" s="60" t="s">
        <v>224</v>
      </c>
      <c r="B29" s="60" t="s">
        <v>224</v>
      </c>
      <c r="C29" s="61" t="s">
        <v>224</v>
      </c>
      <c r="D29" s="58" t="s">
        <v>181</v>
      </c>
      <c r="E29" s="59">
        <f>E15</f>
        <v>4317000</v>
      </c>
      <c r="F29" s="59">
        <f aca="true" t="shared" si="2" ref="F29:O29">F15</f>
        <v>4317000</v>
      </c>
      <c r="G29" s="59">
        <f t="shared" si="2"/>
        <v>1980918</v>
      </c>
      <c r="H29" s="59">
        <f t="shared" si="2"/>
        <v>143700</v>
      </c>
      <c r="I29" s="59">
        <f t="shared" si="2"/>
        <v>0</v>
      </c>
      <c r="J29" s="59">
        <f t="shared" si="2"/>
        <v>3198900</v>
      </c>
      <c r="K29" s="59">
        <f t="shared" si="2"/>
        <v>3150000</v>
      </c>
      <c r="L29" s="59">
        <f>L15</f>
        <v>48900</v>
      </c>
      <c r="M29" s="59">
        <f t="shared" si="2"/>
        <v>0</v>
      </c>
      <c r="N29" s="59">
        <f t="shared" si="2"/>
        <v>0</v>
      </c>
      <c r="O29" s="59">
        <f t="shared" si="2"/>
        <v>2150000</v>
      </c>
      <c r="P29" s="59">
        <f>E29+J29</f>
        <v>7515900</v>
      </c>
    </row>
    <row r="30" ht="12.75">
      <c r="P30" s="105"/>
    </row>
    <row r="32" spans="2:9" ht="12.75">
      <c r="B32" s="4"/>
      <c r="E32" s="105"/>
      <c r="I32" s="4"/>
    </row>
    <row r="33" spans="5:13" ht="39.75" customHeight="1">
      <c r="E33" s="190" t="s">
        <v>257</v>
      </c>
      <c r="F33" s="190"/>
      <c r="G33" s="190"/>
      <c r="L33" s="191" t="s">
        <v>248</v>
      </c>
      <c r="M33" s="191"/>
    </row>
    <row r="35" ht="12.75">
      <c r="A35" s="5"/>
    </row>
    <row r="36" ht="12.75">
      <c r="A36" s="5"/>
    </row>
    <row r="37" ht="12.75">
      <c r="A37" s="5"/>
    </row>
    <row r="38" ht="12.75">
      <c r="A38" s="5"/>
    </row>
  </sheetData>
  <sheetProtection/>
  <mergeCells count="40">
    <mergeCell ref="Q4:AF4"/>
    <mergeCell ref="AG4:AV4"/>
    <mergeCell ref="AW4:BL4"/>
    <mergeCell ref="BM4:CB4"/>
    <mergeCell ref="HA4:HP4"/>
    <mergeCell ref="HQ4:IF4"/>
    <mergeCell ref="IG4:IV4"/>
    <mergeCell ref="FU5:GJ5"/>
    <mergeCell ref="HA5:HP5"/>
    <mergeCell ref="HQ5:IF5"/>
    <mergeCell ref="IG5:IV5"/>
    <mergeCell ref="GK5:GZ5"/>
    <mergeCell ref="GK4:GZ4"/>
    <mergeCell ref="FU4:GJ4"/>
    <mergeCell ref="EO5:FD5"/>
    <mergeCell ref="FE5:FT5"/>
    <mergeCell ref="CC5:CR5"/>
    <mergeCell ref="CC4:CR4"/>
    <mergeCell ref="DI4:DX4"/>
    <mergeCell ref="DY4:EN4"/>
    <mergeCell ref="EO4:FD4"/>
    <mergeCell ref="CS5:DH5"/>
    <mergeCell ref="CS4:DH4"/>
    <mergeCell ref="FE4:FT4"/>
    <mergeCell ref="L33:M33"/>
    <mergeCell ref="K11:K12"/>
    <mergeCell ref="L11:L12"/>
    <mergeCell ref="N2:P2"/>
    <mergeCell ref="DI5:DX5"/>
    <mergeCell ref="DY5:EN5"/>
    <mergeCell ref="Q5:AF5"/>
    <mergeCell ref="AG5:AV5"/>
    <mergeCell ref="AW5:BL5"/>
    <mergeCell ref="BM5:CB5"/>
    <mergeCell ref="D10:D12"/>
    <mergeCell ref="C10:C12"/>
    <mergeCell ref="E4:I4"/>
    <mergeCell ref="F3:G3"/>
    <mergeCell ref="F5:G5"/>
    <mergeCell ref="E33:G33"/>
  </mergeCells>
  <printOptions/>
  <pageMargins left="0.1968503937007874" right="0.1968503937007874" top="0.41" bottom="0.23" header="0" footer="0"/>
  <pageSetup fitToWidth="0" fitToHeight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tabSelected="1" view="pageBreakPreview" zoomScale="60" workbookViewId="0" topLeftCell="A1">
      <selection activeCell="M2" sqref="M2:P2"/>
    </sheetView>
  </sheetViews>
  <sheetFormatPr defaultColWidth="9.140625" defaultRowHeight="12.75"/>
  <cols>
    <col min="1" max="1" width="13.421875" style="0" customWidth="1"/>
    <col min="2" max="2" width="13.140625" style="0" customWidth="1"/>
    <col min="3" max="3" width="9.140625" style="0" hidden="1" customWidth="1"/>
    <col min="7" max="7" width="9.00390625" style="0" customWidth="1"/>
    <col min="8" max="8" width="14.28125" style="0" hidden="1" customWidth="1"/>
    <col min="9" max="9" width="9.140625" style="0" hidden="1" customWidth="1"/>
    <col min="12" max="12" width="0.2890625" style="0" customWidth="1"/>
    <col min="14" max="14" width="11.28125" style="0" customWidth="1"/>
  </cols>
  <sheetData>
    <row r="1" spans="1:17" s="100" customFormat="1" ht="16.5" customHeight="1">
      <c r="A1" s="107"/>
      <c r="B1" s="107"/>
      <c r="C1" s="107"/>
      <c r="D1" s="107"/>
      <c r="E1" s="107"/>
      <c r="F1" s="108"/>
      <c r="G1" s="109"/>
      <c r="H1" s="109"/>
      <c r="I1" s="108"/>
      <c r="J1" s="110"/>
      <c r="K1" s="107"/>
      <c r="L1" s="108"/>
      <c r="M1" s="111"/>
      <c r="N1" s="112" t="s">
        <v>262</v>
      </c>
      <c r="O1" s="107"/>
      <c r="P1" s="111"/>
      <c r="Q1" s="111"/>
    </row>
    <row r="2" spans="1:17" ht="126.75" customHeight="1">
      <c r="A2" s="107"/>
      <c r="B2" s="107"/>
      <c r="C2" s="107"/>
      <c r="D2" s="107"/>
      <c r="E2" s="107"/>
      <c r="F2" s="113"/>
      <c r="G2" s="114"/>
      <c r="H2" s="114"/>
      <c r="I2" s="113"/>
      <c r="J2" s="21"/>
      <c r="K2" s="107"/>
      <c r="L2" s="108"/>
      <c r="M2" s="180" t="s">
        <v>261</v>
      </c>
      <c r="N2" s="180"/>
      <c r="O2" s="180"/>
      <c r="P2" s="180"/>
      <c r="Q2" s="168"/>
    </row>
    <row r="3" spans="1:17" ht="15.75" customHeight="1" hidden="1">
      <c r="A3" s="107"/>
      <c r="B3" s="107"/>
      <c r="C3" s="107"/>
      <c r="D3" s="107"/>
      <c r="E3" s="107"/>
      <c r="F3" s="113"/>
      <c r="G3" s="114"/>
      <c r="H3" s="114"/>
      <c r="I3" s="113"/>
      <c r="J3" s="21"/>
      <c r="K3" s="107"/>
      <c r="L3" s="108"/>
      <c r="M3" s="110"/>
      <c r="N3" s="169"/>
      <c r="O3" s="169"/>
      <c r="P3" s="169"/>
      <c r="Q3" s="168"/>
    </row>
    <row r="4" spans="1:17" ht="15.75" hidden="1">
      <c r="A4" s="107"/>
      <c r="B4" s="107"/>
      <c r="C4" s="107"/>
      <c r="D4" s="107"/>
      <c r="E4" s="107"/>
      <c r="F4" s="113"/>
      <c r="G4" s="114"/>
      <c r="H4" s="114"/>
      <c r="I4" s="113"/>
      <c r="J4" s="21"/>
      <c r="K4" s="107"/>
      <c r="L4" s="108"/>
      <c r="M4" s="110"/>
      <c r="N4" s="167"/>
      <c r="O4" s="167"/>
      <c r="P4" s="167"/>
      <c r="Q4" s="168"/>
    </row>
    <row r="5" spans="1:17" ht="15.75" hidden="1">
      <c r="A5" s="107"/>
      <c r="B5" s="107"/>
      <c r="C5" s="107"/>
      <c r="D5" s="107"/>
      <c r="E5" s="107"/>
      <c r="F5" s="113"/>
      <c r="G5" s="114"/>
      <c r="H5" s="114"/>
      <c r="I5" s="113"/>
      <c r="J5" s="21"/>
      <c r="K5" s="107"/>
      <c r="L5" s="108"/>
      <c r="M5" s="110"/>
      <c r="N5" s="194"/>
      <c r="O5" s="194"/>
      <c r="P5" s="194"/>
      <c r="Q5" s="194"/>
    </row>
    <row r="6" spans="1:17" ht="15.75" hidden="1">
      <c r="A6" s="107"/>
      <c r="B6" s="107"/>
      <c r="C6" s="107"/>
      <c r="D6" s="107"/>
      <c r="E6" s="107"/>
      <c r="F6" s="113"/>
      <c r="G6" s="114"/>
      <c r="H6" s="114"/>
      <c r="I6" s="113"/>
      <c r="J6" s="21"/>
      <c r="K6" s="107"/>
      <c r="L6" s="108"/>
      <c r="M6" s="110"/>
      <c r="N6" s="168"/>
      <c r="O6" s="167"/>
      <c r="P6" s="167"/>
      <c r="Q6" s="168"/>
    </row>
    <row r="7" spans="1:17" ht="15.75" hidden="1">
      <c r="A7" s="107"/>
      <c r="B7" s="107"/>
      <c r="C7" s="107"/>
      <c r="D7" s="107"/>
      <c r="E7" s="107"/>
      <c r="F7" s="113"/>
      <c r="G7" s="114"/>
      <c r="H7" s="114"/>
      <c r="I7" s="113"/>
      <c r="J7" s="21"/>
      <c r="K7" s="107"/>
      <c r="L7" s="108"/>
      <c r="M7" s="110"/>
      <c r="N7" s="195"/>
      <c r="O7" s="195"/>
      <c r="P7" s="195"/>
      <c r="Q7" s="195"/>
    </row>
    <row r="8" spans="1:17" ht="15.75" hidden="1">
      <c r="A8" s="107"/>
      <c r="B8" s="107"/>
      <c r="C8" s="107"/>
      <c r="D8" s="107"/>
      <c r="E8" s="107"/>
      <c r="F8" s="113"/>
      <c r="G8" s="114"/>
      <c r="H8" s="114"/>
      <c r="I8" s="113"/>
      <c r="J8" s="107"/>
      <c r="K8" s="107"/>
      <c r="L8" s="113"/>
      <c r="M8" s="116"/>
      <c r="N8" s="196"/>
      <c r="O8" s="196"/>
      <c r="P8" s="196"/>
      <c r="Q8" s="115"/>
    </row>
    <row r="9" spans="1:17" ht="15.75">
      <c r="A9" s="107"/>
      <c r="B9" s="107"/>
      <c r="C9" s="107"/>
      <c r="D9" s="107"/>
      <c r="E9" s="107"/>
      <c r="F9" s="114"/>
      <c r="G9" s="114"/>
      <c r="H9" s="114"/>
      <c r="I9" s="114"/>
      <c r="J9" s="21"/>
      <c r="K9" s="107"/>
      <c r="L9" s="107"/>
      <c r="M9" s="107"/>
      <c r="N9" s="117" t="s">
        <v>263</v>
      </c>
      <c r="O9" s="107"/>
      <c r="P9" s="107"/>
      <c r="Q9" s="107"/>
    </row>
    <row r="10" spans="1:17" ht="18.75">
      <c r="A10" s="197" t="s">
        <v>264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18"/>
      <c r="O10" s="118"/>
      <c r="P10" s="118"/>
      <c r="Q10" s="118"/>
    </row>
    <row r="11" spans="1:17" ht="18.75">
      <c r="A11" s="198" t="s">
        <v>239</v>
      </c>
      <c r="B11" s="19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</row>
    <row r="12" spans="1:17" ht="13.5" customHeight="1">
      <c r="A12" s="199" t="s">
        <v>225</v>
      </c>
      <c r="B12" s="199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</row>
    <row r="13" spans="1:17" ht="12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21"/>
      <c r="K13" s="107"/>
      <c r="L13" s="107"/>
      <c r="M13" s="107"/>
      <c r="N13" s="107"/>
      <c r="O13" s="107"/>
      <c r="P13" s="107"/>
      <c r="Q13" s="119" t="s">
        <v>154</v>
      </c>
    </row>
    <row r="14" spans="1:17" ht="12.75">
      <c r="A14" s="227" t="s">
        <v>265</v>
      </c>
      <c r="B14" s="227" t="s">
        <v>266</v>
      </c>
      <c r="C14" s="230" t="s">
        <v>267</v>
      </c>
      <c r="D14" s="230"/>
      <c r="E14" s="230"/>
      <c r="F14" s="230"/>
      <c r="G14" s="230"/>
      <c r="H14" s="230"/>
      <c r="I14" s="230"/>
      <c r="J14" s="231"/>
      <c r="K14" s="230" t="s">
        <v>268</v>
      </c>
      <c r="L14" s="230"/>
      <c r="M14" s="230"/>
      <c r="N14" s="230"/>
      <c r="O14" s="230"/>
      <c r="P14" s="230"/>
      <c r="Q14" s="231"/>
    </row>
    <row r="15" spans="1:17" ht="31.5">
      <c r="A15" s="228"/>
      <c r="B15" s="228"/>
      <c r="C15" s="120" t="s">
        <v>269</v>
      </c>
      <c r="D15" s="121" t="s">
        <v>269</v>
      </c>
      <c r="E15" s="200" t="s">
        <v>270</v>
      </c>
      <c r="F15" s="201"/>
      <c r="G15" s="202"/>
      <c r="H15" s="203" t="s">
        <v>270</v>
      </c>
      <c r="I15" s="203"/>
      <c r="J15" s="204" t="s">
        <v>181</v>
      </c>
      <c r="K15" s="120" t="s">
        <v>269</v>
      </c>
      <c r="L15" s="203" t="s">
        <v>271</v>
      </c>
      <c r="M15" s="203"/>
      <c r="N15" s="203"/>
      <c r="O15" s="203"/>
      <c r="P15" s="205"/>
      <c r="Q15" s="206" t="s">
        <v>181</v>
      </c>
    </row>
    <row r="16" spans="1:17" ht="38.25">
      <c r="A16" s="228"/>
      <c r="B16" s="228"/>
      <c r="C16" s="123" t="s">
        <v>272</v>
      </c>
      <c r="D16" s="124"/>
      <c r="E16" s="125" t="s">
        <v>273</v>
      </c>
      <c r="F16" s="209" t="s">
        <v>274</v>
      </c>
      <c r="G16" s="210"/>
      <c r="H16" s="204" t="s">
        <v>274</v>
      </c>
      <c r="I16" s="204"/>
      <c r="J16" s="204"/>
      <c r="K16" s="211" t="s">
        <v>273</v>
      </c>
      <c r="L16" s="212"/>
      <c r="M16" s="122" t="s">
        <v>272</v>
      </c>
      <c r="N16" s="204" t="s">
        <v>274</v>
      </c>
      <c r="O16" s="204"/>
      <c r="P16" s="126"/>
      <c r="Q16" s="207"/>
    </row>
    <row r="17" spans="1:17" ht="12.75">
      <c r="A17" s="228"/>
      <c r="B17" s="228"/>
      <c r="C17" s="213" t="s">
        <v>275</v>
      </c>
      <c r="D17" s="213"/>
      <c r="E17" s="213"/>
      <c r="F17" s="213"/>
      <c r="G17" s="213"/>
      <c r="H17" s="213"/>
      <c r="I17" s="213"/>
      <c r="J17" s="204"/>
      <c r="K17" s="214" t="s">
        <v>275</v>
      </c>
      <c r="L17" s="215"/>
      <c r="M17" s="215"/>
      <c r="N17" s="215"/>
      <c r="O17" s="215"/>
      <c r="P17" s="216"/>
      <c r="Q17" s="207"/>
    </row>
    <row r="18" spans="1:17" ht="15.75">
      <c r="A18" s="228"/>
      <c r="B18" s="228"/>
      <c r="C18" s="124"/>
      <c r="D18" s="217" t="s">
        <v>276</v>
      </c>
      <c r="E18" s="217"/>
      <c r="F18" s="217"/>
      <c r="G18" s="217"/>
      <c r="H18" s="124"/>
      <c r="I18" s="124"/>
      <c r="J18" s="204"/>
      <c r="K18" s="218" t="s">
        <v>277</v>
      </c>
      <c r="L18" s="219"/>
      <c r="M18" s="219"/>
      <c r="N18" s="219"/>
      <c r="O18" s="219"/>
      <c r="P18" s="107"/>
      <c r="Q18" s="207"/>
    </row>
    <row r="19" spans="1:17" ht="0.75" customHeight="1">
      <c r="A19" s="228"/>
      <c r="B19" s="228"/>
      <c r="C19" s="128"/>
      <c r="D19" s="220"/>
      <c r="E19" s="222"/>
      <c r="F19" s="129"/>
      <c r="G19" s="222"/>
      <c r="H19" s="130" t="s">
        <v>288</v>
      </c>
      <c r="I19" s="224"/>
      <c r="J19" s="204"/>
      <c r="K19" s="131" t="s">
        <v>278</v>
      </c>
      <c r="L19" s="132"/>
      <c r="M19" s="133"/>
      <c r="N19" s="133"/>
      <c r="O19" s="133"/>
      <c r="P19" s="134"/>
      <c r="Q19" s="207"/>
    </row>
    <row r="20" spans="1:17" ht="12" customHeight="1">
      <c r="A20" s="229"/>
      <c r="B20" s="229"/>
      <c r="C20" s="130"/>
      <c r="D20" s="221"/>
      <c r="E20" s="223"/>
      <c r="F20" s="135"/>
      <c r="G20" s="223"/>
      <c r="H20" s="130"/>
      <c r="I20" s="225"/>
      <c r="J20" s="204"/>
      <c r="K20" s="166" t="s">
        <v>289</v>
      </c>
      <c r="L20" s="136"/>
      <c r="M20" s="136"/>
      <c r="N20" s="136"/>
      <c r="O20" s="137"/>
      <c r="P20" s="138"/>
      <c r="Q20" s="208"/>
    </row>
    <row r="21" spans="1:17" ht="15.75" hidden="1">
      <c r="A21" s="139" t="s">
        <v>279</v>
      </c>
      <c r="B21" s="139" t="s">
        <v>280</v>
      </c>
      <c r="C21" s="140"/>
      <c r="D21" s="141">
        <v>3</v>
      </c>
      <c r="E21" s="141">
        <v>3</v>
      </c>
      <c r="F21" s="142"/>
      <c r="G21" s="142"/>
      <c r="H21" s="142"/>
      <c r="I21" s="142"/>
      <c r="J21" s="143">
        <f>SUM(F21:I21)</f>
        <v>0</v>
      </c>
      <c r="K21" s="141">
        <v>3</v>
      </c>
      <c r="L21" s="141"/>
      <c r="M21" s="141">
        <v>4</v>
      </c>
      <c r="N21" s="141"/>
      <c r="O21" s="141">
        <v>5</v>
      </c>
      <c r="P21" s="141"/>
      <c r="Q21" s="141">
        <v>6</v>
      </c>
    </row>
    <row r="22" spans="1:17" ht="31.5" hidden="1">
      <c r="A22" s="144" t="s">
        <v>281</v>
      </c>
      <c r="B22" s="145" t="s">
        <v>282</v>
      </c>
      <c r="C22" s="146"/>
      <c r="D22" s="143"/>
      <c r="E22" s="143"/>
      <c r="F22" s="143"/>
      <c r="G22" s="143"/>
      <c r="H22" s="143"/>
      <c r="I22" s="143"/>
      <c r="J22" s="143">
        <f>SUM(F22:I22)</f>
        <v>0</v>
      </c>
      <c r="K22" s="143"/>
      <c r="L22" s="143"/>
      <c r="M22" s="143"/>
      <c r="N22" s="143"/>
      <c r="O22" s="143"/>
      <c r="P22" s="143"/>
      <c r="Q22" s="147"/>
    </row>
    <row r="23" spans="1:17" ht="58.5" customHeight="1" hidden="1">
      <c r="A23" s="144" t="s">
        <v>283</v>
      </c>
      <c r="B23" s="148" t="s">
        <v>284</v>
      </c>
      <c r="C23" s="149"/>
      <c r="D23" s="147"/>
      <c r="E23" s="147"/>
      <c r="F23" s="143"/>
      <c r="G23" s="143"/>
      <c r="H23" s="143"/>
      <c r="I23" s="143"/>
      <c r="J23" s="143">
        <f>SUM(F23:I23)</f>
        <v>0</v>
      </c>
      <c r="K23" s="147"/>
      <c r="L23" s="147"/>
      <c r="M23" s="147"/>
      <c r="N23" s="147"/>
      <c r="O23" s="147"/>
      <c r="P23" s="147"/>
      <c r="Q23" s="147">
        <f>SUM(K23:M23)</f>
        <v>0</v>
      </c>
    </row>
    <row r="24" spans="1:17" ht="15.75">
      <c r="A24" s="150" t="s">
        <v>279</v>
      </c>
      <c r="B24" s="150" t="s">
        <v>280</v>
      </c>
      <c r="C24" s="151"/>
      <c r="D24" s="152">
        <v>3</v>
      </c>
      <c r="E24" s="152">
        <v>4</v>
      </c>
      <c r="F24" s="153">
        <v>5</v>
      </c>
      <c r="G24" s="153">
        <v>6</v>
      </c>
      <c r="H24" s="153"/>
      <c r="I24" s="153"/>
      <c r="J24" s="153">
        <v>7</v>
      </c>
      <c r="K24" s="152">
        <v>8</v>
      </c>
      <c r="L24" s="152"/>
      <c r="M24" s="152">
        <v>9</v>
      </c>
      <c r="N24" s="152">
        <v>10</v>
      </c>
      <c r="O24" s="152">
        <v>11</v>
      </c>
      <c r="P24" s="152"/>
      <c r="Q24" s="152">
        <v>12</v>
      </c>
    </row>
    <row r="25" spans="1:17" ht="47.25">
      <c r="A25" s="154" t="s">
        <v>285</v>
      </c>
      <c r="B25" s="155" t="s">
        <v>286</v>
      </c>
      <c r="C25" s="156"/>
      <c r="D25" s="157"/>
      <c r="E25" s="157"/>
      <c r="F25" s="158"/>
      <c r="G25" s="158"/>
      <c r="H25" s="158"/>
      <c r="I25" s="158"/>
      <c r="J25" s="159"/>
      <c r="K25" s="157">
        <v>250000</v>
      </c>
      <c r="L25" s="157"/>
      <c r="M25" s="157"/>
      <c r="N25" s="157"/>
      <c r="O25" s="157"/>
      <c r="P25" s="157"/>
      <c r="Q25" s="160">
        <f>K25</f>
        <v>250000</v>
      </c>
    </row>
    <row r="26" spans="1:17" ht="15.75">
      <c r="A26" s="144"/>
      <c r="B26" s="148"/>
      <c r="C26" s="161"/>
      <c r="D26" s="162"/>
      <c r="E26" s="162"/>
      <c r="F26" s="163"/>
      <c r="G26" s="163"/>
      <c r="H26" s="163"/>
      <c r="I26" s="163"/>
      <c r="J26" s="143"/>
      <c r="K26" s="162"/>
      <c r="L26" s="162"/>
      <c r="M26" s="162"/>
      <c r="N26" s="162"/>
      <c r="O26" s="162"/>
      <c r="P26" s="162"/>
      <c r="Q26" s="147"/>
    </row>
    <row r="27" spans="1:17" ht="15.75">
      <c r="A27" s="127" t="s">
        <v>224</v>
      </c>
      <c r="B27" s="164" t="s">
        <v>287</v>
      </c>
      <c r="C27" s="124"/>
      <c r="D27" s="165"/>
      <c r="E27" s="165"/>
      <c r="F27" s="165"/>
      <c r="G27" s="165"/>
      <c r="H27" s="165"/>
      <c r="I27" s="165"/>
      <c r="J27" s="165"/>
      <c r="K27" s="165">
        <f>K25</f>
        <v>250000</v>
      </c>
      <c r="L27" s="165"/>
      <c r="M27" s="165"/>
      <c r="N27" s="165"/>
      <c r="O27" s="165"/>
      <c r="P27" s="165"/>
      <c r="Q27" s="165">
        <f>Q25</f>
        <v>250000</v>
      </c>
    </row>
    <row r="28" spans="1:17" ht="45" customHeight="1">
      <c r="A28" s="226" t="s">
        <v>290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107"/>
    </row>
    <row r="29" spans="1:17" ht="15.75">
      <c r="A29" s="226"/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107"/>
    </row>
  </sheetData>
  <sheetProtection/>
  <mergeCells count="31">
    <mergeCell ref="A28:P28"/>
    <mergeCell ref="A29:P29"/>
    <mergeCell ref="A14:A20"/>
    <mergeCell ref="B14:B20"/>
    <mergeCell ref="C14:J14"/>
    <mergeCell ref="K14:Q14"/>
    <mergeCell ref="Q15:Q20"/>
    <mergeCell ref="F16:G16"/>
    <mergeCell ref="H16:I16"/>
    <mergeCell ref="K16:L16"/>
    <mergeCell ref="N16:O16"/>
    <mergeCell ref="C17:I17"/>
    <mergeCell ref="K17:P17"/>
    <mergeCell ref="D18:G18"/>
    <mergeCell ref="K18:O18"/>
    <mergeCell ref="D19:D20"/>
    <mergeCell ref="A11:B11"/>
    <mergeCell ref="A12:B12"/>
    <mergeCell ref="E15:G15"/>
    <mergeCell ref="H15:I15"/>
    <mergeCell ref="J15:J20"/>
    <mergeCell ref="L15:P15"/>
    <mergeCell ref="E19:E20"/>
    <mergeCell ref="G19:G20"/>
    <mergeCell ref="I19:I20"/>
    <mergeCell ref="N3:P3"/>
    <mergeCell ref="M2:P2"/>
    <mergeCell ref="N5:Q5"/>
    <mergeCell ref="N7:Q7"/>
    <mergeCell ref="N8:P8"/>
    <mergeCell ref="A10:M10"/>
  </mergeCells>
  <printOptions/>
  <pageMargins left="0.7086614173228347" right="0.7086614173228347" top="0.7480314960629921" bottom="0.7480314960629921" header="0.31496062992125984" footer="0.31496062992125984"/>
  <pageSetup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2020-12-18T07:30:04Z</cp:lastPrinted>
  <dcterms:created xsi:type="dcterms:W3CDTF">2018-11-19T14:06:08Z</dcterms:created>
  <dcterms:modified xsi:type="dcterms:W3CDTF">2020-12-18T07:30:26Z</dcterms:modified>
  <cp:category/>
  <cp:version/>
  <cp:contentType/>
  <cp:contentStatus/>
</cp:coreProperties>
</file>