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10620" tabRatio="926" activeTab="1"/>
  </bookViews>
  <sheets>
    <sheet name="Дод.1 " sheetId="1" r:id="rId1"/>
    <sheet name="Дод.2" sheetId="2" r:id="rId2"/>
  </sheets>
  <definedNames>
    <definedName name="_xlnm.Print_Titles" localSheetId="0">'Дод.1 '!$10:$14</definedName>
    <definedName name="_xlnm.Print_Titles" localSheetId="1">'Дод.2'!$8:$12</definedName>
  </definedNames>
  <calcPr fullCalcOnLoad="1"/>
</workbook>
</file>

<file path=xl/sharedStrings.xml><?xml version="1.0" encoding="utf-8"?>
<sst xmlns="http://schemas.openxmlformats.org/spreadsheetml/2006/main" count="444" uniqueCount="217">
  <si>
    <t>Загальний фонд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</si>
  <si>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</si>
  <si>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</si>
  <si>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</si>
  <si>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</si>
  <si>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</si>
  <si>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</si>
  <si>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</si>
  <si>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</si>
  <si>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</si>
  <si>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</si>
  <si>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</si>
  <si>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</si>
  <si>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</si>
  <si>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1020</t>
  </si>
  <si>
    <t>1040</t>
  </si>
  <si>
    <t>0810</t>
  </si>
  <si>
    <t>1010</t>
  </si>
  <si>
    <t>0960</t>
  </si>
  <si>
    <t>1090</t>
  </si>
  <si>
    <t>0990</t>
  </si>
  <si>
    <t>0611161</t>
  </si>
  <si>
    <t>1161</t>
  </si>
  <si>
    <t>0763</t>
  </si>
  <si>
    <t>0800000</t>
  </si>
  <si>
    <t>0810000</t>
  </si>
  <si>
    <t>1030</t>
  </si>
  <si>
    <t>1060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</si>
  <si>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</si>
  <si>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</si>
  <si>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</si>
  <si>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</si>
  <si>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</si>
  <si>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</si>
  <si>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</si>
  <si>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</si>
  <si>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</si>
  <si>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</si>
  <si>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</si>
  <si>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</si>
  <si>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</si>
  <si>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</si>
  <si>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</si>
  <si>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</si>
  <si>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</si>
  <si>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</si>
  <si>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</si>
  <si>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</si>
  <si>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</si>
  <si>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</si>
  <si>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</si>
  <si>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</si>
  <si>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</si>
  <si>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</si>
  <si>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</si>
  <si>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</si>
  <si>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</si>
  <si>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</si>
  <si>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</si>
  <si>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</si>
  <si>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</si>
  <si>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</si>
  <si>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</si>
  <si>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</si>
  <si>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</si>
  <si>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</si>
  <si>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</si>
  <si>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</si>
  <si>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</si>
  <si>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</si>
  <si>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</si>
  <si>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</si>
  <si>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</si>
  <si>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</si>
  <si>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</si>
  <si>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0813230</t>
  </si>
  <si>
    <t>3230</t>
  </si>
  <si>
    <t>Служба у справах дітей РДА</t>
  </si>
  <si>
    <t>0910000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</si>
  <si>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</si>
  <si>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</si>
  <si>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</si>
  <si>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</si>
  <si>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</si>
  <si>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</si>
  <si>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</si>
  <si>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</si>
  <si>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</si>
  <si>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</si>
  <si>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3710000</t>
  </si>
  <si>
    <t>0180</t>
  </si>
  <si>
    <t>(грн.)</t>
  </si>
  <si>
    <t>2400000</t>
  </si>
  <si>
    <t>2410000</t>
  </si>
  <si>
    <t>2418311</t>
  </si>
  <si>
    <t>0511</t>
  </si>
  <si>
    <t>Охорона та раціональне використання природних ресурсів</t>
  </si>
  <si>
    <r>
      <t xml:space="preserve">Районна рада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</si>
  <si>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t xml:space="preserve">Районна рада </t>
    </r>
    <r>
      <rPr>
        <i/>
        <sz val="10"/>
        <color indexed="8"/>
        <rFont val="Times New Roman"/>
        <family val="1"/>
      </rPr>
      <t>(головний розпорядник коштів)</t>
    </r>
  </si>
  <si>
    <t>у тому числі за рахунок:</t>
  </si>
  <si>
    <r>
      <rPr>
        <b/>
        <sz val="10"/>
        <color indexed="8"/>
        <rFont val="Times New Roman"/>
        <family val="1"/>
      </rPr>
      <t xml:space="preserve">Відділ  агропромислового розвитку РДА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</si>
  <si>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t xml:space="preserve">Фінансове управління  РДА (в частині  міжбюджетних трансфертів, резервного фонду)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</si>
  <si>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rPr>
        <b/>
        <sz val="10"/>
        <color indexed="8"/>
        <rFont val="Times New Roman"/>
        <family val="1"/>
      </rPr>
      <t xml:space="preserve">Відділ  агропромислового розвитку РДА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</si>
  <si>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 xml:space="preserve">Фінансове управління РДА                            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</si>
  <si>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 xml:space="preserve">Управління соціального захисту населення РДА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</si>
  <si>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 xml:space="preserve">Управління соціального захисту населення РДА  </t>
    </r>
    <r>
      <rPr>
        <i/>
        <sz val="10"/>
        <color indexed="8"/>
        <rFont val="Times New Roman"/>
        <family val="1"/>
      </rPr>
      <t>(відповідальний виконавець)</t>
    </r>
  </si>
  <si>
    <t xml:space="preserve"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</t>
  </si>
  <si>
    <t>Усього</t>
  </si>
  <si>
    <t>у тому числі бюджет розвитку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</si>
  <si>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</si>
  <si>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</si>
  <si>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</si>
  <si>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</si>
  <si>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 тому числі:</t>
  </si>
  <si>
    <t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бюджету, усього:</t>
  </si>
  <si>
    <t>за рахунок коштів районного бюджету, усього:</t>
  </si>
  <si>
    <t>за рахунок субвенції 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бюджету, усього: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</si>
  <si>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усього</t>
  </si>
  <si>
    <t>у тому числі за рахунок коштів обласного бюджету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</si>
  <si>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</si>
  <si>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</si>
  <si>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0813242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</si>
  <si>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</si>
  <si>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</si>
  <si>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ЗМІНИ ДО РОЗПОДІЛУ</t>
  </si>
  <si>
    <t>І. У межах змін обсягу доходів</t>
  </si>
  <si>
    <t>3242</t>
  </si>
  <si>
    <t>9800</t>
  </si>
  <si>
    <t>07307513000</t>
  </si>
  <si>
    <t>Інші субвенції з місцевого бюджету</t>
  </si>
  <si>
    <t xml:space="preserve"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</si>
  <si>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Утримання та розвиток автомобільних доріг та дорожньої інфраструктури за рахунок трансфертів з інших місцевих бюджетів</t>
  </si>
  <si>
    <t>(код бюджету)</t>
  </si>
  <si>
    <t>Зміни до розподілу видатків районного бюджету за головними розпорядниками коштів, у розрізі джерел коштів: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</si>
  <si>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</si>
  <si>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</si>
  <si>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</si>
  <si>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субвенції з місцевого бюджету на здійснення переданих видатків у сфері охорони здоров’я за рахунок коштів медичної субвенції (цільові видатки на лікування хворих на цукровий діабет для відшкодування вартості препаратів інсуліну)</t>
  </si>
  <si>
    <t>0212152</t>
  </si>
  <si>
    <t>Інші програми та заходи у сфері охорони здоров"я</t>
  </si>
  <si>
    <t>0217462</t>
  </si>
  <si>
    <t>Утримання та розвиток автомобільних доріг та дорожньої інфраструктури за рахунок субвенції з державного бюджету</t>
  </si>
  <si>
    <t>0218220</t>
  </si>
  <si>
    <t>0380</t>
  </si>
  <si>
    <t>Заходи та роботи з мобілізаційної підготовки місцевого значення</t>
  </si>
  <si>
    <t>0218230</t>
  </si>
  <si>
    <t>Інші заходи громадського порядку та безпеки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</si>
  <si>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</si>
  <si>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</si>
  <si>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r>
      <t xml:space="preserve">Відділ освіти РДА </t>
    </r>
    <r>
      <rPr>
        <i/>
        <sz val="10"/>
        <color indexed="8"/>
        <rFont val="Times New Roman"/>
        <family val="1"/>
      </rPr>
      <t>(головний розпорядник коштів)</t>
    </r>
  </si>
  <si>
    <t>0610000</t>
  </si>
  <si>
    <r>
      <t xml:space="preserve">Відділ освіти РДА </t>
    </r>
    <r>
      <rPr>
        <i/>
        <sz val="10"/>
        <color indexed="8"/>
        <rFont val="Times New Roman"/>
        <family val="1"/>
      </rPr>
      <t>(відповідальний виконавець)</t>
    </r>
  </si>
  <si>
    <t>0611010</t>
  </si>
  <si>
    <t>0910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</si>
  <si>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</si>
  <si>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</si>
  <si>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</si>
  <si>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</si>
  <si>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до залишку освітньої субвенції з обласного бюджету , що утворився на початок бюджетного періоду</t>
  </si>
  <si>
    <t>залишку освітньої субвенції з обласного бюджету , що утворився на початок бюджетного періоду</t>
  </si>
  <si>
    <t>за рахунок залишку освітньої субвенції, що утворився станом на 01.01.2020 року, з обласногобюджету</t>
  </si>
  <si>
    <t>за рахунок іншої субвенції з Кольчинського селищного бюджету</t>
  </si>
  <si>
    <t>3719150</t>
  </si>
  <si>
    <t>9150</t>
  </si>
  <si>
    <t>Інші дотації з місцевого бюджету</t>
  </si>
  <si>
    <t>3719730</t>
  </si>
  <si>
    <t>3719770</t>
  </si>
  <si>
    <t>9770</t>
  </si>
  <si>
    <t>0619800</t>
  </si>
  <si>
    <t>0819800</t>
  </si>
  <si>
    <t>0900000</t>
  </si>
  <si>
    <r>
      <t xml:space="preserve">Служба у справах дітей РДА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</si>
  <si>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>Служба у справах дітей РДА</t>
    </r>
    <r>
      <rPr>
        <i/>
        <sz val="10"/>
        <color indexed="8"/>
        <rFont val="Times New Roman"/>
        <family val="1"/>
      </rPr>
      <t xml:space="preserve"> (відповідальний виконавець)</t>
    </r>
  </si>
  <si>
    <r>
      <t xml:space="preserve">Відділ культури, молоді та спорту РДА                                    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</si>
  <si>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>Відділ культури, молоді та спорту РДА</t>
    </r>
    <r>
      <rPr>
        <i/>
        <sz val="10"/>
        <color indexed="8"/>
        <rFont val="Times New Roman"/>
        <family val="1"/>
      </rPr>
      <t xml:space="preserve">                             (відповідальний виконавець)</t>
    </r>
  </si>
  <si>
    <r>
      <t xml:space="preserve">Фінансове управління РДА </t>
    </r>
    <r>
      <rPr>
        <i/>
        <sz val="10"/>
        <color indexed="8"/>
        <rFont val="Times New Roman"/>
        <family val="1"/>
      </rPr>
      <t>(головний розпорядник коштів)</t>
    </r>
  </si>
  <si>
    <t>3719800</t>
  </si>
  <si>
    <t>ІV. Перерозподіл видатків у межах загального обсягу</t>
  </si>
  <si>
    <r>
      <t xml:space="preserve">Відділ культури, молоді та спорту РДА                                     </t>
    </r>
    <r>
      <rPr>
        <b/>
        <i/>
        <sz val="10"/>
        <color indexed="8"/>
        <rFont val="Times New Roman"/>
        <family val="1"/>
      </rPr>
      <t>(головний розпорядник коштів)</t>
    </r>
  </si>
  <si>
    <r>
      <t>Відділ культури, молоді та спорту РДА</t>
    </r>
    <r>
      <rPr>
        <b/>
        <i/>
        <sz val="10"/>
        <color indexed="8"/>
        <rFont val="Times New Roman"/>
        <family val="1"/>
      </rPr>
      <t xml:space="preserve">                             (відповідальний виконавець)</t>
    </r>
  </si>
  <si>
    <r>
      <t xml:space="preserve">Залужанська сільська рада </t>
    </r>
    <r>
      <rPr>
        <i/>
        <sz val="10"/>
        <color indexed="8"/>
        <rFont val="Times New Roman"/>
        <family val="1"/>
      </rPr>
      <t>(головний розпорядник коштів)</t>
    </r>
  </si>
  <si>
    <r>
      <t xml:space="preserve">Залужанська сілська рада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</si>
  <si>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t xml:space="preserve">Залужанська сільська рада </t>
    </r>
    <r>
      <rPr>
        <i/>
        <sz val="10"/>
        <color indexed="8"/>
        <rFont val="Times New Roman"/>
        <family val="1"/>
      </rPr>
      <t>(відповідальний виконавець)</t>
    </r>
  </si>
  <si>
    <t>6030</t>
  </si>
  <si>
    <t>0620</t>
  </si>
  <si>
    <t>Організація благоустрою населених пунктів</t>
  </si>
  <si>
    <t>0113242</t>
  </si>
  <si>
    <t>0421</t>
  </si>
  <si>
    <t>Здійснення заходів із землеустрою</t>
  </si>
  <si>
    <t>0117130</t>
  </si>
  <si>
    <t>ВСЬОГО</t>
  </si>
  <si>
    <t>РОЗПОДІЛ</t>
  </si>
  <si>
    <r>
      <t>видатків Залужанськго</t>
    </r>
    <r>
      <rPr>
        <b/>
        <sz val="10"/>
        <rFont val="Times New Roman"/>
        <family val="1"/>
      </rPr>
      <t xml:space="preserve"> сільського</t>
    </r>
    <r>
      <rPr>
        <b/>
        <sz val="10"/>
        <color indexed="8"/>
        <rFont val="Times New Roman"/>
        <family val="1"/>
      </rPr>
      <t xml:space="preserve"> бюджету на 2020 рік</t>
    </r>
  </si>
  <si>
    <t xml:space="preserve">за головним розпорядником коштів 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</si>
  <si>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</si>
  <si>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</si>
  <si>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</si>
  <si>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0113000</t>
  </si>
  <si>
    <t xml:space="preserve">Соціальний захист та соціальне забезпечення </t>
  </si>
  <si>
    <t>0116000</t>
  </si>
  <si>
    <t>Житлово-комунальне господарство</t>
  </si>
  <si>
    <t>0116030</t>
  </si>
  <si>
    <t>0117400</t>
  </si>
  <si>
    <t>Транспорт та транспортна інфраструктура, дорожнє господарство</t>
  </si>
  <si>
    <t>0117461</t>
  </si>
  <si>
    <t>х</t>
  </si>
  <si>
    <r>
      <rPr>
        <b/>
        <sz val="10"/>
        <color indexed="8"/>
        <rFont val="Times New Roman"/>
        <family val="1"/>
      </rPr>
      <t xml:space="preserve">Залужанська сільська рада </t>
    </r>
    <r>
      <rPr>
        <b/>
        <i/>
        <sz val="10"/>
        <color indexed="8"/>
        <rFont val="Times New Roman"/>
        <family val="1"/>
      </rPr>
      <t>(головний розпорядник)</t>
    </r>
  </si>
  <si>
    <t>Залужанська сільська рада (відповідальний виконавець)</t>
  </si>
  <si>
    <t>ІІ. Спрямування вільного залишку коштів, що утворився на початок бюджетного періоду (без залишку коштів субвенцій з місцевого бюджету)</t>
  </si>
  <si>
    <t>Додаток 1</t>
  </si>
  <si>
    <t xml:space="preserve"> видатків  сільського бюджету на 2020 рік (у межах перерозподілу видатків)</t>
  </si>
  <si>
    <t>І. Перерозподіл видатків у межжах загального обсягу</t>
  </si>
  <si>
    <t>Секретар міської ради</t>
  </si>
  <si>
    <t>Я. ЧУБИРКО</t>
  </si>
  <si>
    <t>ІІІ. Перерозподіл видатків у межах загального обсягу</t>
  </si>
  <si>
    <t>до рішення 3 позачергової сесії 8-го скликання Мукачівської міської ради "Про внесення змін до сільського бюджету на 2020 рік Залужанської сільської ради від 17.12.2019р. №475 "Про сільський бюджет Залужансбької сільської ради на 2020 рік "(зі змінами)</t>
  </si>
  <si>
    <t>Додаток 2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</si>
</sst>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"/>
    <numFmt numFmtId="182" formatCode="0.0"/>
  </numFmts>
  <fonts count="67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Helv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17" fillId="0" borderId="0">
      <alignment/>
      <protection/>
    </xf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 horizontal="right"/>
    </xf>
    <xf numFmtId="0" fontId="63" fillId="0" borderId="10" xfId="0" applyFont="1" applyFill="1" applyBorder="1" applyAlignment="1" quotePrefix="1">
      <alignment horizontal="center" vertical="center" wrapText="1"/>
    </xf>
    <xf numFmtId="180" fontId="63" fillId="0" borderId="10" xfId="0" applyNumberFormat="1" applyFont="1" applyFill="1" applyBorder="1" applyAlignment="1">
      <alignment horizontal="center" vertical="center" wrapText="1"/>
    </xf>
    <xf numFmtId="180" fontId="63" fillId="0" borderId="10" xfId="0" applyNumberFormat="1" applyFont="1" applyFill="1" applyBorder="1" applyAlignment="1" quotePrefix="1">
      <alignment vertical="center" wrapText="1"/>
    </xf>
    <xf numFmtId="3" fontId="63" fillId="0" borderId="10" xfId="0" applyNumberFormat="1" applyFont="1" applyFill="1" applyBorder="1" applyAlignment="1">
      <alignment vertical="center" wrapText="1"/>
    </xf>
    <xf numFmtId="0" fontId="62" fillId="0" borderId="10" xfId="0" applyFont="1" applyFill="1" applyBorder="1" applyAlignment="1" quotePrefix="1">
      <alignment horizontal="center" vertical="center" wrapText="1"/>
    </xf>
    <xf numFmtId="180" fontId="62" fillId="0" borderId="10" xfId="0" applyNumberFormat="1" applyFont="1" applyFill="1" applyBorder="1" applyAlignment="1" quotePrefix="1">
      <alignment horizontal="center" vertical="center" wrapText="1"/>
    </xf>
    <xf numFmtId="180" fontId="62" fillId="0" borderId="10" xfId="0" applyNumberFormat="1" applyFont="1" applyFill="1" applyBorder="1" applyAlignment="1" quotePrefix="1">
      <alignment vertical="center" wrapText="1"/>
    </xf>
    <xf numFmtId="3" fontId="62" fillId="0" borderId="10" xfId="0" applyNumberFormat="1" applyFont="1" applyFill="1" applyBorder="1" applyAlignment="1">
      <alignment vertical="center" wrapText="1"/>
    </xf>
    <xf numFmtId="180" fontId="62" fillId="0" borderId="10" xfId="0" applyNumberFormat="1" applyFont="1" applyFill="1" applyBorder="1" applyAlignment="1">
      <alignment horizontal="center" vertical="center" wrapText="1"/>
    </xf>
    <xf numFmtId="180" fontId="64" fillId="0" borderId="10" xfId="0" applyNumberFormat="1" applyFont="1" applyFill="1" applyBorder="1" applyAlignment="1">
      <alignment vertical="center" wrapText="1"/>
    </xf>
    <xf numFmtId="180" fontId="63" fillId="0" borderId="10" xfId="0" applyNumberFormat="1" applyFont="1" applyFill="1" applyBorder="1" applyAlignment="1">
      <alignment vertical="center" wrapText="1"/>
    </xf>
    <xf numFmtId="180" fontId="62" fillId="0" borderId="10" xfId="0" applyNumberFormat="1" applyFont="1" applyFill="1" applyBorder="1" applyAlignment="1">
      <alignment vertical="center" wrapText="1"/>
    </xf>
    <xf numFmtId="180" fontId="65" fillId="0" borderId="10" xfId="0" applyNumberFormat="1" applyFont="1" applyFill="1" applyBorder="1" applyAlignment="1">
      <alignment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10" fillId="0" borderId="0" xfId="77" applyFont="1" applyAlignment="1">
      <alignment vertical="top"/>
      <protection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23" fillId="0" borderId="0" xfId="81" applyFont="1">
      <alignment/>
      <protection/>
    </xf>
    <xf numFmtId="0" fontId="2" fillId="0" borderId="0" xfId="81" applyFont="1">
      <alignment/>
      <protection/>
    </xf>
    <xf numFmtId="0" fontId="20" fillId="0" borderId="0" xfId="81" applyFont="1">
      <alignment/>
      <protection/>
    </xf>
    <xf numFmtId="0" fontId="24" fillId="0" borderId="0" xfId="81" applyFont="1">
      <alignment/>
      <protection/>
    </xf>
    <xf numFmtId="49" fontId="27" fillId="0" borderId="0" xfId="81" applyNumberFormat="1" applyFont="1" applyBorder="1" applyAlignment="1" quotePrefix="1">
      <alignment horizontal="left" vertical="center" wrapText="1"/>
      <protection/>
    </xf>
    <xf numFmtId="0" fontId="23" fillId="0" borderId="0" xfId="81" applyFont="1" applyAlignment="1">
      <alignment horizontal="center"/>
      <protection/>
    </xf>
    <xf numFmtId="0" fontId="23" fillId="0" borderId="0" xfId="81" applyFont="1" applyAlignment="1">
      <alignment horizontal="right"/>
      <protection/>
    </xf>
    <xf numFmtId="0" fontId="7" fillId="0" borderId="0" xfId="77" applyFont="1" applyAlignment="1">
      <alignment horizontal="left" vertical="top"/>
      <protection/>
    </xf>
    <xf numFmtId="0" fontId="23" fillId="0" borderId="10" xfId="81" applyFont="1" applyFill="1" applyBorder="1" applyAlignment="1">
      <alignment horizontal="center" vertical="center" wrapText="1"/>
      <protection/>
    </xf>
    <xf numFmtId="0" fontId="2" fillId="0" borderId="10" xfId="81" applyFont="1" applyFill="1" applyBorder="1" applyAlignment="1">
      <alignment horizontal="center" vertical="center" wrapText="1"/>
      <protection/>
    </xf>
    <xf numFmtId="4" fontId="2" fillId="33" borderId="10" xfId="81" applyNumberFormat="1" applyFont="1" applyFill="1" applyBorder="1" applyAlignment="1">
      <alignment horizontal="right" vertical="center" wrapText="1"/>
      <protection/>
    </xf>
    <xf numFmtId="4" fontId="28" fillId="33" borderId="10" xfId="81" applyNumberFormat="1" applyFont="1" applyFill="1" applyBorder="1" applyAlignment="1">
      <alignment vertical="center" wrapText="1"/>
      <protection/>
    </xf>
    <xf numFmtId="0" fontId="2" fillId="0" borderId="10" xfId="81" applyFont="1" applyFill="1" applyBorder="1" applyAlignment="1" quotePrefix="1">
      <alignment horizontal="center" vertical="center" wrapText="1"/>
      <protection/>
    </xf>
    <xf numFmtId="180" fontId="2" fillId="0" borderId="10" xfId="81" applyNumberFormat="1" applyFont="1" applyFill="1" applyBorder="1" applyAlignment="1">
      <alignment horizontal="center" vertical="center" wrapText="1"/>
      <protection/>
    </xf>
    <xf numFmtId="180" fontId="2" fillId="0" borderId="10" xfId="81" applyNumberFormat="1" applyFont="1" applyFill="1" applyBorder="1" applyAlignment="1" quotePrefix="1">
      <alignment vertical="center" wrapText="1"/>
      <protection/>
    </xf>
    <xf numFmtId="4" fontId="2" fillId="0" borderId="10" xfId="81" applyNumberFormat="1" applyFont="1" applyFill="1" applyBorder="1" applyAlignment="1">
      <alignment vertical="center" wrapText="1"/>
      <protection/>
    </xf>
    <xf numFmtId="4" fontId="2" fillId="0" borderId="10" xfId="81" applyNumberFormat="1" applyFont="1" applyFill="1" applyBorder="1" applyAlignment="1">
      <alignment horizontal="right" vertical="center" wrapText="1"/>
      <protection/>
    </xf>
    <xf numFmtId="0" fontId="23" fillId="0" borderId="10" xfId="81" applyFont="1" applyFill="1" applyBorder="1" applyAlignment="1" quotePrefix="1">
      <alignment horizontal="center" vertical="center" wrapText="1"/>
      <protection/>
    </xf>
    <xf numFmtId="180" fontId="23" fillId="0" borderId="10" xfId="81" applyNumberFormat="1" applyFont="1" applyFill="1" applyBorder="1" applyAlignment="1" quotePrefix="1">
      <alignment horizontal="center" vertical="center" wrapText="1"/>
      <protection/>
    </xf>
    <xf numFmtId="180" fontId="23" fillId="0" borderId="10" xfId="81" applyNumberFormat="1" applyFont="1" applyFill="1" applyBorder="1" applyAlignment="1" quotePrefix="1">
      <alignment vertical="center" wrapText="1"/>
      <protection/>
    </xf>
    <xf numFmtId="4" fontId="28" fillId="0" borderId="10" xfId="81" applyNumberFormat="1" applyFont="1" applyFill="1" applyBorder="1" applyAlignment="1">
      <alignment vertical="center" wrapText="1"/>
      <protection/>
    </xf>
    <xf numFmtId="180" fontId="23" fillId="0" borderId="10" xfId="81" applyNumberFormat="1" applyFont="1" applyFill="1" applyBorder="1" applyAlignment="1">
      <alignment horizontal="center" vertical="center" wrapText="1"/>
      <protection/>
    </xf>
    <xf numFmtId="4" fontId="23" fillId="0" borderId="10" xfId="81" applyNumberFormat="1" applyFont="1" applyFill="1" applyBorder="1" applyAlignment="1">
      <alignment vertical="center" wrapText="1"/>
      <protection/>
    </xf>
    <xf numFmtId="180" fontId="25" fillId="0" borderId="10" xfId="81" applyNumberFormat="1" applyFont="1" applyFill="1" applyBorder="1" applyAlignment="1">
      <alignment vertical="center" wrapText="1"/>
      <protection/>
    </xf>
    <xf numFmtId="180" fontId="3" fillId="0" borderId="10" xfId="81" applyNumberFormat="1" applyFont="1" applyFill="1" applyBorder="1" applyAlignment="1">
      <alignment vertical="center" wrapText="1"/>
      <protection/>
    </xf>
    <xf numFmtId="0" fontId="23" fillId="0" borderId="10" xfId="0" applyFont="1" applyFill="1" applyBorder="1" applyAlignment="1" quotePrefix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  <protection/>
    </xf>
    <xf numFmtId="49" fontId="4" fillId="0" borderId="10" xfId="73" applyNumberFormat="1" applyFont="1" applyFill="1" applyBorder="1" applyAlignment="1">
      <alignment horizontal="center" vertical="center"/>
      <protection/>
    </xf>
    <xf numFmtId="0" fontId="23" fillId="0" borderId="10" xfId="73" applyFont="1" applyBorder="1" applyAlignment="1">
      <alignment vertical="center" wrapText="1"/>
      <protection/>
    </xf>
    <xf numFmtId="0" fontId="23" fillId="0" borderId="10" xfId="81" applyFont="1" applyBorder="1" applyAlignment="1">
      <alignment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vertical="center" wrapText="1"/>
    </xf>
    <xf numFmtId="49" fontId="23" fillId="0" borderId="11" xfId="81" applyNumberFormat="1" applyFont="1" applyFill="1" applyBorder="1" applyAlignment="1">
      <alignment horizontal="center" vertical="center" wrapText="1"/>
      <protection/>
    </xf>
    <xf numFmtId="180" fontId="23" fillId="0" borderId="10" xfId="81" applyNumberFormat="1" applyFont="1" applyFill="1" applyBorder="1" applyAlignment="1">
      <alignment vertical="center" wrapText="1"/>
      <protection/>
    </xf>
    <xf numFmtId="0" fontId="4" fillId="0" borderId="10" xfId="75" applyFont="1" applyBorder="1" applyAlignment="1">
      <alignment horizontal="center" vertical="center" wrapText="1"/>
      <protection/>
    </xf>
    <xf numFmtId="49" fontId="4" fillId="0" borderId="10" xfId="75" applyNumberFormat="1" applyFont="1" applyFill="1" applyBorder="1" applyAlignment="1">
      <alignment horizontal="center" vertical="center"/>
      <protection/>
    </xf>
    <xf numFmtId="49" fontId="4" fillId="0" borderId="10" xfId="76" applyNumberFormat="1" applyFont="1" applyFill="1" applyBorder="1" applyAlignment="1">
      <alignment horizontal="center" vertical="center"/>
      <protection/>
    </xf>
    <xf numFmtId="0" fontId="4" fillId="0" borderId="10" xfId="76" applyFont="1" applyFill="1" applyBorder="1" applyAlignment="1">
      <alignment horizontal="left" vertical="center" wrapText="1"/>
      <protection/>
    </xf>
    <xf numFmtId="4" fontId="29" fillId="0" borderId="10" xfId="81" applyNumberFormat="1" applyFont="1" applyFill="1" applyBorder="1" applyAlignment="1">
      <alignment vertical="center" wrapText="1"/>
      <protection/>
    </xf>
    <xf numFmtId="180" fontId="25" fillId="0" borderId="10" xfId="0" applyNumberFormat="1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4" fontId="23" fillId="0" borderId="10" xfId="81" applyNumberFormat="1" applyFont="1" applyFill="1" applyBorder="1" applyAlignment="1">
      <alignment horizontal="right" vertical="center" wrapText="1"/>
      <protection/>
    </xf>
    <xf numFmtId="0" fontId="3" fillId="0" borderId="10" xfId="81" applyFont="1" applyFill="1" applyBorder="1" applyAlignment="1">
      <alignment horizontal="left" vertical="center" wrapText="1"/>
      <protection/>
    </xf>
    <xf numFmtId="0" fontId="23" fillId="0" borderId="10" xfId="81" applyFont="1" applyBorder="1" applyAlignment="1">
      <alignment horizontal="left" vertical="center"/>
      <protection/>
    </xf>
    <xf numFmtId="0" fontId="23" fillId="0" borderId="10" xfId="81" applyFont="1" applyBorder="1" applyAlignment="1">
      <alignment horizontal="center" vertical="center"/>
      <protection/>
    </xf>
    <xf numFmtId="0" fontId="23" fillId="0" borderId="10" xfId="81" applyFont="1" applyBorder="1" applyAlignment="1">
      <alignment horizontal="left" vertical="center" wrapText="1"/>
      <protection/>
    </xf>
    <xf numFmtId="49" fontId="4" fillId="0" borderId="10" xfId="75" applyNumberFormat="1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>
      <alignment horizontal="left" vertical="center" wrapText="1"/>
      <protection/>
    </xf>
    <xf numFmtId="49" fontId="2" fillId="0" borderId="10" xfId="81" applyNumberFormat="1" applyFont="1" applyFill="1" applyBorder="1" applyAlignment="1">
      <alignment horizontal="center" vertical="center" wrapText="1"/>
      <protection/>
    </xf>
    <xf numFmtId="180" fontId="2" fillId="0" borderId="10" xfId="81" applyNumberFormat="1" applyFont="1" applyFill="1" applyBorder="1" applyAlignment="1" quotePrefix="1">
      <alignment horizontal="left" vertical="center" wrapText="1"/>
      <protection/>
    </xf>
    <xf numFmtId="4" fontId="2" fillId="34" borderId="10" xfId="81" applyNumberFormat="1" applyFont="1" applyFill="1" applyBorder="1" applyAlignment="1">
      <alignment horizontal="right" vertical="center" wrapText="1"/>
      <protection/>
    </xf>
    <xf numFmtId="4" fontId="2" fillId="34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3" fillId="0" borderId="0" xfId="81" applyFont="1" applyFill="1">
      <alignment/>
      <protection/>
    </xf>
    <xf numFmtId="0" fontId="22" fillId="0" borderId="0" xfId="81" applyFont="1">
      <alignment/>
      <protection/>
    </xf>
    <xf numFmtId="49" fontId="23" fillId="0" borderId="10" xfId="81" applyNumberFormat="1" applyFont="1" applyFill="1" applyBorder="1" applyAlignment="1" quotePrefix="1">
      <alignment horizontal="center" vertical="center" wrapText="1"/>
      <protection/>
    </xf>
    <xf numFmtId="49" fontId="23" fillId="0" borderId="10" xfId="81" applyNumberFormat="1" applyFont="1" applyFill="1" applyBorder="1" applyAlignment="1">
      <alignment horizontal="center" vertical="center" wrapText="1"/>
      <protection/>
    </xf>
    <xf numFmtId="4" fontId="4" fillId="0" borderId="10" xfId="81" applyNumberFormat="1" applyFont="1" applyFill="1" applyBorder="1" applyAlignment="1">
      <alignment vertical="center" wrapText="1"/>
      <protection/>
    </xf>
    <xf numFmtId="0" fontId="4" fillId="0" borderId="0" xfId="81" applyFont="1" applyFill="1">
      <alignment/>
      <protection/>
    </xf>
    <xf numFmtId="0" fontId="4" fillId="0" borderId="10" xfId="81" applyFont="1" applyFill="1" applyBorder="1" applyAlignment="1">
      <alignment horizontal="center" vertical="center" wrapText="1"/>
      <protection/>
    </xf>
    <xf numFmtId="49" fontId="4" fillId="0" borderId="10" xfId="81" applyNumberFormat="1" applyFont="1" applyFill="1" applyBorder="1" applyAlignment="1">
      <alignment horizontal="center" vertical="center" wrapText="1"/>
      <protection/>
    </xf>
    <xf numFmtId="180" fontId="4" fillId="0" borderId="10" xfId="81" applyNumberFormat="1" applyFont="1" applyFill="1" applyBorder="1" applyAlignment="1" quotePrefix="1">
      <alignment vertical="center" wrapText="1"/>
      <protection/>
    </xf>
    <xf numFmtId="49" fontId="4" fillId="0" borderId="10" xfId="81" applyNumberFormat="1" applyFont="1" applyFill="1" applyBorder="1" applyAlignment="1" quotePrefix="1">
      <alignment horizontal="center" vertical="center" wrapText="1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75" applyNumberFormat="1" applyFont="1" applyFill="1" applyAlignment="1" applyProtection="1">
      <alignment horizontal="center" vertical="center"/>
      <protection/>
    </xf>
    <xf numFmtId="0" fontId="4" fillId="0" borderId="0" xfId="75">
      <alignment/>
      <protection/>
    </xf>
    <xf numFmtId="49" fontId="62" fillId="0" borderId="10" xfId="0" applyNumberFormat="1" applyFont="1" applyFill="1" applyBorder="1" applyAlignment="1" quotePrefix="1">
      <alignment horizontal="center" vertical="center" wrapText="1"/>
    </xf>
    <xf numFmtId="49" fontId="63" fillId="0" borderId="10" xfId="0" applyNumberFormat="1" applyFont="1" applyFill="1" applyBorder="1" applyAlignment="1" quotePrefix="1">
      <alignment horizontal="center" vertical="center" wrapText="1"/>
    </xf>
    <xf numFmtId="180" fontId="65" fillId="0" borderId="10" xfId="0" applyNumberFormat="1" applyFont="1" applyFill="1" applyBorder="1" applyAlignment="1" quotePrefix="1">
      <alignment vertical="center" wrapText="1"/>
    </xf>
    <xf numFmtId="3" fontId="2" fillId="0" borderId="10" xfId="81" applyNumberFormat="1" applyFont="1" applyFill="1" applyBorder="1" applyAlignment="1">
      <alignment vertical="center" wrapText="1"/>
      <protection/>
    </xf>
    <xf numFmtId="3" fontId="2" fillId="0" borderId="10" xfId="81" applyNumberFormat="1" applyFont="1" applyFill="1" applyBorder="1" applyAlignment="1">
      <alignment horizontal="right" vertical="center" wrapText="1"/>
      <protection/>
    </xf>
    <xf numFmtId="3" fontId="28" fillId="0" borderId="10" xfId="81" applyNumberFormat="1" applyFont="1" applyFill="1" applyBorder="1" applyAlignment="1">
      <alignment vertical="center" wrapText="1"/>
      <protection/>
    </xf>
    <xf numFmtId="3" fontId="23" fillId="0" borderId="10" xfId="81" applyNumberFormat="1" applyFont="1" applyFill="1" applyBorder="1" applyAlignment="1">
      <alignment vertical="center" wrapText="1"/>
      <protection/>
    </xf>
    <xf numFmtId="3" fontId="29" fillId="0" borderId="10" xfId="81" applyNumberFormat="1" applyFont="1" applyFill="1" applyBorder="1" applyAlignment="1">
      <alignment vertical="center" wrapText="1"/>
      <protection/>
    </xf>
    <xf numFmtId="3" fontId="23" fillId="0" borderId="10" xfId="81" applyNumberFormat="1" applyFont="1" applyFill="1" applyBorder="1" applyAlignment="1">
      <alignment horizontal="right" vertical="center" wrapText="1"/>
      <protection/>
    </xf>
    <xf numFmtId="3" fontId="23" fillId="0" borderId="10" xfId="81" applyNumberFormat="1" applyFont="1" applyFill="1" applyBorder="1" applyAlignment="1" quotePrefix="1">
      <alignment horizontal="center" vertical="center" wrapText="1"/>
      <protection/>
    </xf>
    <xf numFmtId="4" fontId="2" fillId="35" borderId="10" xfId="81" applyNumberFormat="1" applyFont="1" applyFill="1" applyBorder="1" applyAlignment="1">
      <alignment vertical="center" wrapText="1"/>
      <protection/>
    </xf>
    <xf numFmtId="4" fontId="28" fillId="35" borderId="10" xfId="81" applyNumberFormat="1" applyFont="1" applyFill="1" applyBorder="1" applyAlignment="1">
      <alignment vertical="center" wrapText="1"/>
      <protection/>
    </xf>
    <xf numFmtId="0" fontId="23" fillId="36" borderId="0" xfId="81" applyFont="1" applyFill="1">
      <alignment/>
      <protection/>
    </xf>
    <xf numFmtId="3" fontId="2" fillId="35" borderId="10" xfId="81" applyNumberFormat="1" applyFont="1" applyFill="1" applyBorder="1" applyAlignment="1">
      <alignment horizontal="right" vertical="center" wrapText="1"/>
      <protection/>
    </xf>
    <xf numFmtId="3" fontId="28" fillId="35" borderId="10" xfId="81" applyNumberFormat="1" applyFont="1" applyFill="1" applyBorder="1" applyAlignment="1">
      <alignment vertical="center" wrapText="1"/>
      <protection/>
    </xf>
    <xf numFmtId="3" fontId="2" fillId="35" borderId="10" xfId="81" applyNumberFormat="1" applyFont="1" applyFill="1" applyBorder="1" applyAlignment="1">
      <alignment vertical="center" wrapText="1"/>
      <protection/>
    </xf>
    <xf numFmtId="4" fontId="2" fillId="35" borderId="10" xfId="81" applyNumberFormat="1" applyFont="1" applyFill="1" applyBorder="1" applyAlignment="1">
      <alignment horizontal="right" vertical="center" wrapText="1"/>
      <protection/>
    </xf>
    <xf numFmtId="4" fontId="2" fillId="35" borderId="10" xfId="0" applyNumberFormat="1" applyFont="1" applyFill="1" applyBorder="1" applyAlignment="1">
      <alignment vertical="center" wrapText="1"/>
    </xf>
    <xf numFmtId="0" fontId="10" fillId="0" borderId="0" xfId="77" applyFont="1" applyAlignment="1">
      <alignment wrapText="1"/>
      <protection/>
    </xf>
    <xf numFmtId="0" fontId="0" fillId="0" borderId="0" xfId="0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8" fillId="33" borderId="11" xfId="81" applyFont="1" applyFill="1" applyBorder="1" applyAlignment="1">
      <alignment horizontal="left" vertical="center" wrapText="1"/>
      <protection/>
    </xf>
    <xf numFmtId="0" fontId="18" fillId="33" borderId="12" xfId="81" applyFont="1" applyFill="1" applyBorder="1" applyAlignment="1" quotePrefix="1">
      <alignment horizontal="left" vertical="center" wrapText="1"/>
      <protection/>
    </xf>
    <xf numFmtId="0" fontId="18" fillId="33" borderId="13" xfId="81" applyFont="1" applyFill="1" applyBorder="1" applyAlignment="1" quotePrefix="1">
      <alignment horizontal="left" vertical="center" wrapText="1"/>
      <protection/>
    </xf>
    <xf numFmtId="0" fontId="23" fillId="0" borderId="14" xfId="81" applyFont="1" applyFill="1" applyBorder="1" applyAlignment="1">
      <alignment horizontal="center" vertical="center" wrapText="1"/>
      <protection/>
    </xf>
    <xf numFmtId="0" fontId="23" fillId="0" borderId="15" xfId="81" applyFont="1" applyFill="1" applyBorder="1" applyAlignment="1">
      <alignment horizontal="center" vertical="center" wrapText="1"/>
      <protection/>
    </xf>
    <xf numFmtId="0" fontId="23" fillId="0" borderId="16" xfId="81" applyFont="1" applyFill="1" applyBorder="1" applyAlignment="1">
      <alignment horizontal="center" vertical="center" wrapText="1"/>
      <protection/>
    </xf>
    <xf numFmtId="0" fontId="23" fillId="0" borderId="10" xfId="81" applyFont="1" applyFill="1" applyBorder="1" applyAlignment="1">
      <alignment horizontal="center" vertical="center" wrapText="1"/>
      <protection/>
    </xf>
    <xf numFmtId="0" fontId="9" fillId="0" borderId="0" xfId="81" applyFont="1" applyAlignment="1">
      <alignment horizontal="center" vertical="center" wrapText="1"/>
      <protection/>
    </xf>
    <xf numFmtId="0" fontId="11" fillId="0" borderId="0" xfId="81" applyFont="1" applyAlignment="1">
      <alignment horizontal="center" vertical="center" wrapText="1"/>
      <protection/>
    </xf>
    <xf numFmtId="0" fontId="26" fillId="0" borderId="10" xfId="81" applyFont="1" applyFill="1" applyBorder="1" applyAlignment="1">
      <alignment horizontal="center" vertical="center" wrapText="1"/>
      <protection/>
    </xf>
    <xf numFmtId="0" fontId="23" fillId="0" borderId="11" xfId="81" applyFont="1" applyFill="1" applyBorder="1" applyAlignment="1">
      <alignment horizontal="center" vertical="center" wrapText="1"/>
      <protection/>
    </xf>
    <xf numFmtId="0" fontId="23" fillId="0" borderId="12" xfId="81" applyFont="1" applyFill="1" applyBorder="1" applyAlignment="1">
      <alignment horizontal="center" vertical="center" wrapText="1"/>
      <protection/>
    </xf>
    <xf numFmtId="0" fontId="2" fillId="0" borderId="10" xfId="81" applyFont="1" applyFill="1" applyBorder="1" applyAlignment="1">
      <alignment horizontal="center" vertical="center" wrapText="1"/>
      <protection/>
    </xf>
    <xf numFmtId="0" fontId="2" fillId="0" borderId="0" xfId="81" applyFont="1" applyAlignment="1">
      <alignment horizontal="center"/>
      <protection/>
    </xf>
    <xf numFmtId="0" fontId="18" fillId="35" borderId="11" xfId="81" applyFont="1" applyFill="1" applyBorder="1" applyAlignment="1">
      <alignment horizontal="left" vertical="center" wrapText="1"/>
      <protection/>
    </xf>
    <xf numFmtId="0" fontId="18" fillId="35" borderId="12" xfId="81" applyFont="1" applyFill="1" applyBorder="1" applyAlignment="1" quotePrefix="1">
      <alignment horizontal="left" vertical="center" wrapText="1"/>
      <protection/>
    </xf>
    <xf numFmtId="0" fontId="18" fillId="35" borderId="13" xfId="81" applyFont="1" applyFill="1" applyBorder="1" applyAlignment="1" quotePrefix="1">
      <alignment horizontal="left" vertical="center" wrapText="1"/>
      <protection/>
    </xf>
    <xf numFmtId="0" fontId="19" fillId="34" borderId="11" xfId="75" applyFont="1" applyFill="1" applyBorder="1" applyAlignment="1">
      <alignment horizontal="left" vertical="center" wrapText="1"/>
      <protection/>
    </xf>
    <xf numFmtId="0" fontId="19" fillId="34" borderId="12" xfId="75" applyFont="1" applyFill="1" applyBorder="1" applyAlignment="1">
      <alignment horizontal="left" vertical="center" wrapText="1"/>
      <protection/>
    </xf>
    <xf numFmtId="0" fontId="19" fillId="34" borderId="13" xfId="75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wrapText="1"/>
    </xf>
    <xf numFmtId="0" fontId="18" fillId="35" borderId="12" xfId="81" applyFont="1" applyFill="1" applyBorder="1" applyAlignment="1">
      <alignment horizontal="left" vertical="center" wrapText="1"/>
      <protection/>
    </xf>
    <xf numFmtId="0" fontId="18" fillId="35" borderId="13" xfId="8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35" borderId="11" xfId="75" applyFont="1" applyFill="1" applyBorder="1" applyAlignment="1">
      <alignment horizontal="left" vertical="center" wrapText="1"/>
      <protection/>
    </xf>
    <xf numFmtId="0" fontId="19" fillId="35" borderId="12" xfId="75" applyFont="1" applyFill="1" applyBorder="1" applyAlignment="1">
      <alignment horizontal="left" vertical="center" wrapText="1"/>
      <protection/>
    </xf>
    <xf numFmtId="0" fontId="19" fillId="35" borderId="13" xfId="75" applyFont="1" applyFill="1" applyBorder="1" applyAlignment="1">
      <alignment horizontal="left" vertical="center" wrapText="1"/>
      <protection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12" fillId="0" borderId="17" xfId="75" applyNumberFormat="1" applyFont="1" applyFill="1" applyBorder="1" applyAlignment="1" applyProtection="1">
      <alignment horizontal="center" vertical="center"/>
      <protection/>
    </xf>
    <xf numFmtId="0" fontId="8" fillId="0" borderId="0" xfId="75" applyNumberFormat="1" applyFont="1" applyFill="1" applyAlignment="1" applyProtection="1">
      <alignment horizontal="center" vertical="center"/>
      <protection/>
    </xf>
    <xf numFmtId="0" fontId="66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</cellXfs>
  <cellStyles count="7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2 2 2" xfId="75"/>
    <cellStyle name="Обычный 2 3" xfId="76"/>
    <cellStyle name="Обычный 3" xfId="77"/>
    <cellStyle name="Обычный 4" xfId="78"/>
    <cellStyle name="Обычный 4 2" xfId="79"/>
    <cellStyle name="Обычный 5" xfId="80"/>
    <cellStyle name="Обычный 5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showZeros="0" zoomScalePageLayoutView="0" workbookViewId="0" topLeftCell="A1">
      <selection activeCell="M2" sqref="M2:P3"/>
    </sheetView>
  </sheetViews>
  <sheetFormatPr defaultColWidth="9.140625" defaultRowHeight="12.75"/>
  <cols>
    <col min="1" max="1" width="12.00390625" style="23" customWidth="1"/>
    <col min="2" max="2" width="9.7109375" style="23" customWidth="1"/>
    <col min="3" max="3" width="10.00390625" style="23" customWidth="1"/>
    <col min="4" max="4" width="44.140625" style="23" customWidth="1"/>
    <col min="5" max="5" width="15.421875" style="24" customWidth="1"/>
    <col min="6" max="6" width="13.8515625" style="23" customWidth="1"/>
    <col min="7" max="8" width="14.28125" style="23" customWidth="1"/>
    <col min="9" max="9" width="11.57421875" style="23" customWidth="1"/>
    <col min="10" max="10" width="12.7109375" style="24" customWidth="1"/>
    <col min="11" max="11" width="15.7109375" style="23" customWidth="1"/>
    <col min="12" max="12" width="14.7109375" style="23" customWidth="1"/>
    <col min="13" max="14" width="11.57421875" style="23" customWidth="1"/>
    <col min="15" max="15" width="16.140625" style="23" customWidth="1"/>
    <col min="16" max="16" width="17.421875" style="23" customWidth="1"/>
    <col min="17" max="16384" width="9.140625" style="23" customWidth="1"/>
  </cols>
  <sheetData>
    <row r="1" spans="13:16" ht="16.5" customHeight="1">
      <c r="M1" s="25"/>
      <c r="N1" s="25"/>
      <c r="O1" s="18" t="s">
        <v>209</v>
      </c>
      <c r="P1" s="26"/>
    </row>
    <row r="2" spans="13:16" ht="12.75">
      <c r="M2" s="110" t="s">
        <v>215</v>
      </c>
      <c r="N2" s="111"/>
      <c r="O2" s="111"/>
      <c r="P2" s="111"/>
    </row>
    <row r="3" spans="13:16" ht="78.75" customHeight="1">
      <c r="M3" s="111"/>
      <c r="N3" s="111"/>
      <c r="O3" s="111"/>
      <c r="P3" s="111"/>
    </row>
    <row r="4" spans="1:16" ht="15" customHeight="1">
      <c r="A4" s="128" t="s">
        <v>124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6" ht="33" customHeight="1">
      <c r="A5" s="122" t="s">
        <v>210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4:16" ht="12.75">
      <c r="D6" s="27"/>
      <c r="F6" s="128"/>
      <c r="G6" s="128"/>
      <c r="H6" s="128"/>
      <c r="I6" s="128"/>
      <c r="P6" s="28"/>
    </row>
    <row r="7" spans="4:16" ht="12.75">
      <c r="D7" s="27" t="s">
        <v>128</v>
      </c>
      <c r="F7" s="24"/>
      <c r="P7" s="29"/>
    </row>
    <row r="8" spans="4:16" ht="12.75">
      <c r="D8" s="30" t="s">
        <v>132</v>
      </c>
      <c r="F8" s="24"/>
      <c r="P8" s="28" t="s">
        <v>91</v>
      </c>
    </row>
    <row r="9" spans="4:16" ht="12.75">
      <c r="D9" s="30"/>
      <c r="F9" s="24"/>
      <c r="P9" s="28"/>
    </row>
    <row r="10" spans="1:16" ht="12.75" customHeight="1">
      <c r="A10" s="124" t="s">
        <v>109</v>
      </c>
      <c r="B10" s="124" t="s">
        <v>110</v>
      </c>
      <c r="C10" s="124" t="s">
        <v>111</v>
      </c>
      <c r="D10" s="121" t="s">
        <v>112</v>
      </c>
      <c r="E10" s="121" t="s">
        <v>0</v>
      </c>
      <c r="F10" s="121"/>
      <c r="G10" s="121"/>
      <c r="H10" s="121"/>
      <c r="I10" s="121"/>
      <c r="J10" s="125" t="s">
        <v>6</v>
      </c>
      <c r="K10" s="126"/>
      <c r="L10" s="126"/>
      <c r="M10" s="126"/>
      <c r="N10" s="126"/>
      <c r="O10" s="126"/>
      <c r="P10" s="127" t="s">
        <v>7</v>
      </c>
    </row>
    <row r="11" spans="1:16" ht="12.75">
      <c r="A11" s="121"/>
      <c r="B11" s="121"/>
      <c r="C11" s="121"/>
      <c r="D11" s="121"/>
      <c r="E11" s="127" t="s">
        <v>107</v>
      </c>
      <c r="F11" s="121" t="s">
        <v>1</v>
      </c>
      <c r="G11" s="121" t="s">
        <v>2</v>
      </c>
      <c r="H11" s="121"/>
      <c r="I11" s="121" t="s">
        <v>5</v>
      </c>
      <c r="J11" s="127" t="s">
        <v>107</v>
      </c>
      <c r="K11" s="118" t="s">
        <v>108</v>
      </c>
      <c r="L11" s="121" t="s">
        <v>1</v>
      </c>
      <c r="M11" s="121" t="s">
        <v>2</v>
      </c>
      <c r="N11" s="121"/>
      <c r="O11" s="121" t="s">
        <v>5</v>
      </c>
      <c r="P11" s="127"/>
    </row>
    <row r="12" spans="1:16" ht="12.75" customHeight="1">
      <c r="A12" s="121"/>
      <c r="B12" s="121"/>
      <c r="C12" s="121"/>
      <c r="D12" s="121"/>
      <c r="E12" s="127"/>
      <c r="F12" s="121"/>
      <c r="G12" s="121" t="s">
        <v>3</v>
      </c>
      <c r="H12" s="121" t="s">
        <v>4</v>
      </c>
      <c r="I12" s="121"/>
      <c r="J12" s="127"/>
      <c r="K12" s="119"/>
      <c r="L12" s="121"/>
      <c r="M12" s="121" t="s">
        <v>3</v>
      </c>
      <c r="N12" s="121" t="s">
        <v>4</v>
      </c>
      <c r="O12" s="121"/>
      <c r="P12" s="127"/>
    </row>
    <row r="13" spans="1:16" ht="58.5" customHeight="1">
      <c r="A13" s="121"/>
      <c r="B13" s="121"/>
      <c r="C13" s="121"/>
      <c r="D13" s="121"/>
      <c r="E13" s="127"/>
      <c r="F13" s="121"/>
      <c r="G13" s="121"/>
      <c r="H13" s="121"/>
      <c r="I13" s="121"/>
      <c r="J13" s="127"/>
      <c r="K13" s="120"/>
      <c r="L13" s="121"/>
      <c r="M13" s="121"/>
      <c r="N13" s="121"/>
      <c r="O13" s="121"/>
      <c r="P13" s="127"/>
    </row>
    <row r="14" spans="1:16" ht="12.75">
      <c r="A14" s="31">
        <v>1</v>
      </c>
      <c r="B14" s="31">
        <v>2</v>
      </c>
      <c r="C14" s="31">
        <v>3</v>
      </c>
      <c r="D14" s="31">
        <v>4</v>
      </c>
      <c r="E14" s="32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1">
        <v>11</v>
      </c>
      <c r="L14" s="31">
        <v>12</v>
      </c>
      <c r="M14" s="31">
        <v>13</v>
      </c>
      <c r="N14" s="31">
        <v>14</v>
      </c>
      <c r="O14" s="31">
        <v>15</v>
      </c>
      <c r="P14" s="31">
        <v>16</v>
      </c>
    </row>
    <row r="15" spans="1:16" ht="18.75">
      <c r="A15" s="112" t="s">
        <v>133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</row>
    <row r="16" spans="1:16" ht="38.25" customHeight="1" hidden="1">
      <c r="A16" s="115" t="s">
        <v>125</v>
      </c>
      <c r="B16" s="116"/>
      <c r="C16" s="116"/>
      <c r="D16" s="117"/>
      <c r="E16" s="33">
        <f>F16+I16</f>
        <v>0</v>
      </c>
      <c r="F16" s="33">
        <f>F20+F34+F17+F44+F48</f>
        <v>0</v>
      </c>
      <c r="G16" s="33">
        <f>G20+G34+G17+G44+G48</f>
        <v>0</v>
      </c>
      <c r="H16" s="33">
        <f>H20+H34+H17+H44+H48</f>
        <v>0</v>
      </c>
      <c r="I16" s="33">
        <f>I20+I34+I17+I44+I48</f>
        <v>0</v>
      </c>
      <c r="J16" s="33"/>
      <c r="K16" s="33"/>
      <c r="L16" s="33">
        <f>L20+L34+L17+L44+L48</f>
        <v>0</v>
      </c>
      <c r="M16" s="33">
        <f>M20+M34+M17+M44+M48</f>
        <v>0</v>
      </c>
      <c r="N16" s="33">
        <f>N20+N34+N17+N44+N48</f>
        <v>0</v>
      </c>
      <c r="O16" s="33">
        <f>O20+O34+O17+O44+O48</f>
        <v>0</v>
      </c>
      <c r="P16" s="34">
        <f>E16+J16</f>
        <v>0</v>
      </c>
    </row>
    <row r="17" spans="1:16" s="76" customFormat="1" ht="23.25" customHeight="1" hidden="1">
      <c r="A17" s="35" t="s">
        <v>8</v>
      </c>
      <c r="B17" s="32"/>
      <c r="C17" s="36"/>
      <c r="D17" s="37" t="s">
        <v>98</v>
      </c>
      <c r="E17" s="38">
        <f>F17+I17</f>
        <v>0</v>
      </c>
      <c r="F17" s="39">
        <f>F18</f>
        <v>0</v>
      </c>
      <c r="G17" s="39">
        <f aca="true" t="shared" si="0" ref="G17:I18">G18</f>
        <v>0</v>
      </c>
      <c r="H17" s="39">
        <f t="shared" si="0"/>
        <v>0</v>
      </c>
      <c r="I17" s="39">
        <f t="shared" si="0"/>
        <v>0</v>
      </c>
      <c r="J17" s="39"/>
      <c r="K17" s="39"/>
      <c r="L17" s="39"/>
      <c r="M17" s="39"/>
      <c r="N17" s="39"/>
      <c r="O17" s="39"/>
      <c r="P17" s="38">
        <f>E17+J17</f>
        <v>0</v>
      </c>
    </row>
    <row r="18" spans="1:16" s="76" customFormat="1" ht="24" customHeight="1" hidden="1">
      <c r="A18" s="35" t="s">
        <v>9</v>
      </c>
      <c r="B18" s="32"/>
      <c r="C18" s="36"/>
      <c r="D18" s="37" t="s">
        <v>97</v>
      </c>
      <c r="E18" s="38">
        <f>F18+I18</f>
        <v>0</v>
      </c>
      <c r="F18" s="39">
        <f>F19</f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/>
      <c r="K18" s="39"/>
      <c r="L18" s="39"/>
      <c r="M18" s="39"/>
      <c r="N18" s="39"/>
      <c r="O18" s="39"/>
      <c r="P18" s="38">
        <f>E18+J18</f>
        <v>0</v>
      </c>
    </row>
    <row r="19" spans="1:16" s="76" customFormat="1" ht="62.25" customHeight="1" hidden="1">
      <c r="A19" s="40" t="s">
        <v>10</v>
      </c>
      <c r="B19" s="40" t="s">
        <v>12</v>
      </c>
      <c r="C19" s="41" t="s">
        <v>11</v>
      </c>
      <c r="D19" s="42" t="s">
        <v>13</v>
      </c>
      <c r="E19" s="38">
        <f>F19+I19</f>
        <v>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8">
        <f>E19+J19</f>
        <v>0</v>
      </c>
    </row>
    <row r="20" spans="1:16" ht="32.25" customHeight="1" hidden="1">
      <c r="A20" s="35" t="s">
        <v>8</v>
      </c>
      <c r="B20" s="32"/>
      <c r="C20" s="36"/>
      <c r="D20" s="37" t="s">
        <v>180</v>
      </c>
      <c r="E20" s="38">
        <f>E21</f>
        <v>0</v>
      </c>
      <c r="F20" s="38">
        <f>F21</f>
        <v>0</v>
      </c>
      <c r="G20" s="38">
        <f>G21</f>
        <v>0</v>
      </c>
      <c r="H20" s="38">
        <f>H21</f>
        <v>0</v>
      </c>
      <c r="I20" s="38">
        <f>I21</f>
        <v>0</v>
      </c>
      <c r="J20" s="43">
        <f aca="true" t="shared" si="1" ref="J20:J25">L20+O20</f>
        <v>0</v>
      </c>
      <c r="K20" s="38">
        <f>K21</f>
        <v>0</v>
      </c>
      <c r="L20" s="38">
        <f>L21</f>
        <v>0</v>
      </c>
      <c r="M20" s="38">
        <f>M21</f>
        <v>0</v>
      </c>
      <c r="N20" s="38">
        <f>N21</f>
        <v>0</v>
      </c>
      <c r="O20" s="38">
        <f>O21</f>
        <v>0</v>
      </c>
      <c r="P20" s="38">
        <f aca="true" t="shared" si="2" ref="P20:P32">E20+J20</f>
        <v>0</v>
      </c>
    </row>
    <row r="21" spans="1:16" ht="32.25" customHeight="1" hidden="1">
      <c r="A21" s="35" t="s">
        <v>9</v>
      </c>
      <c r="B21" s="40"/>
      <c r="C21" s="44"/>
      <c r="D21" s="37" t="s">
        <v>181</v>
      </c>
      <c r="E21" s="38">
        <f>F21+I21</f>
        <v>0</v>
      </c>
      <c r="F21" s="45">
        <f>F23+F29</f>
        <v>0</v>
      </c>
      <c r="G21" s="45">
        <f>SUM(G26:G32)</f>
        <v>0</v>
      </c>
      <c r="H21" s="45">
        <f>SUM(H26:H32)</f>
        <v>0</v>
      </c>
      <c r="I21" s="45">
        <f>SUM(I26:I32)</f>
        <v>0</v>
      </c>
      <c r="J21" s="43">
        <f t="shared" si="1"/>
        <v>0</v>
      </c>
      <c r="K21" s="45">
        <f>SUM(K26:K32)</f>
        <v>0</v>
      </c>
      <c r="L21" s="45">
        <f>SUM(L26:L32)</f>
        <v>0</v>
      </c>
      <c r="M21" s="45">
        <f>SUM(M26:M32)</f>
        <v>0</v>
      </c>
      <c r="N21" s="45">
        <f>SUM(N26:N32)</f>
        <v>0</v>
      </c>
      <c r="O21" s="45">
        <f>SUM(O26:O32)</f>
        <v>0</v>
      </c>
      <c r="P21" s="38">
        <f t="shared" si="2"/>
        <v>0</v>
      </c>
    </row>
    <row r="22" spans="1:16" ht="25.5" hidden="1">
      <c r="A22" s="40" t="s">
        <v>134</v>
      </c>
      <c r="B22" s="40" t="s">
        <v>135</v>
      </c>
      <c r="C22" s="41" t="s">
        <v>16</v>
      </c>
      <c r="D22" s="42" t="s">
        <v>136</v>
      </c>
      <c r="E22" s="38">
        <f aca="true" t="shared" si="3" ref="E22:E43">F22+I22</f>
        <v>0</v>
      </c>
      <c r="F22" s="45"/>
      <c r="G22" s="45">
        <v>0</v>
      </c>
      <c r="H22" s="45">
        <v>0</v>
      </c>
      <c r="I22" s="45">
        <v>0</v>
      </c>
      <c r="J22" s="43">
        <f t="shared" si="1"/>
        <v>0</v>
      </c>
      <c r="K22" s="45"/>
      <c r="L22" s="45"/>
      <c r="M22" s="45"/>
      <c r="N22" s="45"/>
      <c r="O22" s="45"/>
      <c r="P22" s="38">
        <f t="shared" si="2"/>
        <v>0</v>
      </c>
    </row>
    <row r="23" spans="1:16" ht="38.25" hidden="1">
      <c r="A23" s="40">
        <v>117463</v>
      </c>
      <c r="B23" s="40">
        <v>7463</v>
      </c>
      <c r="C23" s="78" t="s">
        <v>122</v>
      </c>
      <c r="D23" s="42" t="s">
        <v>131</v>
      </c>
      <c r="E23" s="38">
        <f t="shared" si="3"/>
        <v>0</v>
      </c>
      <c r="F23" s="45"/>
      <c r="G23" s="45"/>
      <c r="H23" s="45"/>
      <c r="I23" s="45"/>
      <c r="J23" s="43">
        <f t="shared" si="1"/>
        <v>0</v>
      </c>
      <c r="K23" s="45"/>
      <c r="L23" s="45"/>
      <c r="M23" s="45"/>
      <c r="N23" s="45"/>
      <c r="O23" s="45"/>
      <c r="P23" s="38">
        <f t="shared" si="2"/>
        <v>0</v>
      </c>
    </row>
    <row r="24" spans="1:16" ht="13.5" hidden="1">
      <c r="A24" s="40"/>
      <c r="B24" s="40"/>
      <c r="C24" s="41"/>
      <c r="D24" s="46" t="s">
        <v>99</v>
      </c>
      <c r="E24" s="38"/>
      <c r="F24" s="45"/>
      <c r="G24" s="45"/>
      <c r="H24" s="45"/>
      <c r="I24" s="45"/>
      <c r="J24" s="43">
        <f t="shared" si="1"/>
        <v>0</v>
      </c>
      <c r="K24" s="45"/>
      <c r="L24" s="45"/>
      <c r="M24" s="45"/>
      <c r="N24" s="45"/>
      <c r="O24" s="45"/>
      <c r="P24" s="38">
        <f t="shared" si="2"/>
        <v>0</v>
      </c>
    </row>
    <row r="25" spans="1:16" ht="74.25" customHeight="1" hidden="1">
      <c r="A25" s="40"/>
      <c r="B25" s="40"/>
      <c r="C25" s="41"/>
      <c r="D25" s="47" t="s">
        <v>137</v>
      </c>
      <c r="E25" s="38">
        <f>F25+I25</f>
        <v>400000</v>
      </c>
      <c r="F25" s="45">
        <v>400000</v>
      </c>
      <c r="G25" s="45"/>
      <c r="H25" s="45"/>
      <c r="I25" s="45"/>
      <c r="J25" s="43">
        <f t="shared" si="1"/>
        <v>0</v>
      </c>
      <c r="K25" s="45"/>
      <c r="L25" s="45"/>
      <c r="M25" s="45"/>
      <c r="N25" s="45"/>
      <c r="O25" s="45"/>
      <c r="P25" s="38">
        <f t="shared" si="2"/>
        <v>400000</v>
      </c>
    </row>
    <row r="26" spans="1:16" ht="35.25" customHeight="1" hidden="1">
      <c r="A26" s="48" t="s">
        <v>138</v>
      </c>
      <c r="B26" s="49">
        <v>2152</v>
      </c>
      <c r="C26" s="50" t="s">
        <v>23</v>
      </c>
      <c r="D26" s="51" t="s">
        <v>139</v>
      </c>
      <c r="E26" s="38">
        <f t="shared" si="3"/>
        <v>0</v>
      </c>
      <c r="F26" s="45"/>
      <c r="G26" s="45"/>
      <c r="H26" s="45"/>
      <c r="I26" s="45"/>
      <c r="J26" s="43">
        <f aca="true" t="shared" si="4" ref="J26:J48">O26+L26</f>
        <v>0</v>
      </c>
      <c r="K26" s="45"/>
      <c r="L26" s="45"/>
      <c r="M26" s="45"/>
      <c r="N26" s="45"/>
      <c r="O26" s="45"/>
      <c r="P26" s="38">
        <f t="shared" si="2"/>
        <v>0</v>
      </c>
    </row>
    <row r="27" spans="1:16" ht="36.75" customHeight="1" hidden="1">
      <c r="A27" s="40" t="s">
        <v>134</v>
      </c>
      <c r="B27" s="40" t="s">
        <v>135</v>
      </c>
      <c r="C27" s="41" t="s">
        <v>16</v>
      </c>
      <c r="D27" s="42" t="s">
        <v>136</v>
      </c>
      <c r="E27" s="38">
        <f t="shared" si="3"/>
        <v>0</v>
      </c>
      <c r="F27" s="45"/>
      <c r="G27" s="45"/>
      <c r="H27" s="45"/>
      <c r="I27" s="45"/>
      <c r="J27" s="43">
        <f t="shared" si="4"/>
        <v>0</v>
      </c>
      <c r="K27" s="45"/>
      <c r="L27" s="45"/>
      <c r="M27" s="45"/>
      <c r="N27" s="45"/>
      <c r="O27" s="45"/>
      <c r="P27" s="38">
        <f t="shared" si="2"/>
        <v>0</v>
      </c>
    </row>
    <row r="28" spans="1:16" ht="24" customHeight="1" hidden="1">
      <c r="A28" s="40"/>
      <c r="B28" s="40"/>
      <c r="C28" s="41"/>
      <c r="D28" s="52"/>
      <c r="E28" s="38"/>
      <c r="F28" s="45"/>
      <c r="G28" s="45"/>
      <c r="H28" s="45"/>
      <c r="I28" s="45"/>
      <c r="J28" s="43">
        <f t="shared" si="4"/>
        <v>0</v>
      </c>
      <c r="K28" s="45"/>
      <c r="L28" s="45"/>
      <c r="M28" s="45"/>
      <c r="N28" s="45"/>
      <c r="O28" s="45"/>
      <c r="P28" s="38">
        <f t="shared" si="2"/>
        <v>0</v>
      </c>
    </row>
    <row r="29" spans="1:16" ht="43.5" customHeight="1" hidden="1">
      <c r="A29" s="48" t="s">
        <v>140</v>
      </c>
      <c r="B29" s="48">
        <v>7462</v>
      </c>
      <c r="C29" s="53" t="s">
        <v>122</v>
      </c>
      <c r="D29" s="54" t="s">
        <v>141</v>
      </c>
      <c r="E29" s="38">
        <f t="shared" si="3"/>
        <v>0</v>
      </c>
      <c r="F29" s="45"/>
      <c r="G29" s="45"/>
      <c r="H29" s="45"/>
      <c r="I29" s="45"/>
      <c r="J29" s="43">
        <f t="shared" si="4"/>
        <v>0</v>
      </c>
      <c r="K29" s="45"/>
      <c r="L29" s="45"/>
      <c r="M29" s="45"/>
      <c r="N29" s="45"/>
      <c r="O29" s="45"/>
      <c r="P29" s="38">
        <f t="shared" si="2"/>
        <v>0</v>
      </c>
    </row>
    <row r="30" spans="1:16" ht="29.25" customHeight="1" hidden="1">
      <c r="A30" s="40" t="s">
        <v>142</v>
      </c>
      <c r="B30" s="40">
        <v>8220</v>
      </c>
      <c r="C30" s="55" t="s">
        <v>143</v>
      </c>
      <c r="D30" s="56" t="s">
        <v>144</v>
      </c>
      <c r="E30" s="38">
        <f t="shared" si="3"/>
        <v>0</v>
      </c>
      <c r="F30" s="45"/>
      <c r="G30" s="45"/>
      <c r="H30" s="45"/>
      <c r="I30" s="45"/>
      <c r="J30" s="43">
        <f t="shared" si="4"/>
        <v>0</v>
      </c>
      <c r="K30" s="45"/>
      <c r="L30" s="45"/>
      <c r="M30" s="45"/>
      <c r="N30" s="45"/>
      <c r="O30" s="45"/>
      <c r="P30" s="38">
        <f t="shared" si="2"/>
        <v>0</v>
      </c>
    </row>
    <row r="31" spans="1:16" ht="15" customHeight="1" hidden="1">
      <c r="A31" s="40" t="s">
        <v>145</v>
      </c>
      <c r="B31" s="57">
        <v>8230</v>
      </c>
      <c r="C31" s="58" t="s">
        <v>143</v>
      </c>
      <c r="D31" s="52" t="s">
        <v>146</v>
      </c>
      <c r="E31" s="38">
        <f t="shared" si="3"/>
        <v>0</v>
      </c>
      <c r="F31" s="45"/>
      <c r="G31" s="45"/>
      <c r="H31" s="45"/>
      <c r="I31" s="45"/>
      <c r="J31" s="43">
        <f t="shared" si="4"/>
        <v>0</v>
      </c>
      <c r="K31" s="45"/>
      <c r="L31" s="45"/>
      <c r="M31" s="45"/>
      <c r="N31" s="45"/>
      <c r="O31" s="45"/>
      <c r="P31" s="38">
        <f t="shared" si="2"/>
        <v>0</v>
      </c>
    </row>
    <row r="32" spans="1:16" ht="48" customHeight="1" hidden="1">
      <c r="A32" s="48" t="s">
        <v>147</v>
      </c>
      <c r="B32" s="59" t="s">
        <v>127</v>
      </c>
      <c r="C32" s="59" t="s">
        <v>90</v>
      </c>
      <c r="D32" s="60" t="s">
        <v>148</v>
      </c>
      <c r="E32" s="38">
        <f t="shared" si="3"/>
        <v>0</v>
      </c>
      <c r="F32" s="45"/>
      <c r="G32" s="45"/>
      <c r="H32" s="45"/>
      <c r="I32" s="45"/>
      <c r="J32" s="43">
        <f t="shared" si="4"/>
        <v>0</v>
      </c>
      <c r="K32" s="45"/>
      <c r="L32" s="45"/>
      <c r="M32" s="45"/>
      <c r="N32" s="45"/>
      <c r="O32" s="45"/>
      <c r="P32" s="38">
        <f t="shared" si="2"/>
        <v>0</v>
      </c>
    </row>
    <row r="33" spans="1:16" ht="17.25" customHeight="1" hidden="1">
      <c r="A33" s="40"/>
      <c r="B33" s="57"/>
      <c r="C33" s="58"/>
      <c r="D33" s="52"/>
      <c r="E33" s="38"/>
      <c r="F33" s="45"/>
      <c r="G33" s="45"/>
      <c r="H33" s="45"/>
      <c r="I33" s="45"/>
      <c r="J33" s="43">
        <f t="shared" si="4"/>
        <v>0</v>
      </c>
      <c r="K33" s="45"/>
      <c r="L33" s="45"/>
      <c r="M33" s="45"/>
      <c r="N33" s="45"/>
      <c r="O33" s="45"/>
      <c r="P33" s="38"/>
    </row>
    <row r="34" spans="1:16" ht="26.25" customHeight="1" hidden="1">
      <c r="A34" s="32">
        <v>60000</v>
      </c>
      <c r="B34" s="32"/>
      <c r="C34" s="36"/>
      <c r="D34" s="37" t="s">
        <v>149</v>
      </c>
      <c r="E34" s="38">
        <f t="shared" si="3"/>
        <v>0</v>
      </c>
      <c r="F34" s="45">
        <f>F35</f>
        <v>0</v>
      </c>
      <c r="G34" s="45">
        <f>G35</f>
        <v>0</v>
      </c>
      <c r="H34" s="45">
        <f>H35</f>
        <v>0</v>
      </c>
      <c r="I34" s="45">
        <f>I35</f>
        <v>0</v>
      </c>
      <c r="J34" s="43">
        <f t="shared" si="4"/>
        <v>0</v>
      </c>
      <c r="K34" s="45">
        <f>K35</f>
        <v>0</v>
      </c>
      <c r="L34" s="45">
        <f>L35</f>
        <v>0</v>
      </c>
      <c r="M34" s="45">
        <f>M35</f>
        <v>0</v>
      </c>
      <c r="N34" s="45">
        <f>N35</f>
        <v>0</v>
      </c>
      <c r="O34" s="45">
        <f>O35</f>
        <v>0</v>
      </c>
      <c r="P34" s="38">
        <f aca="true" t="shared" si="5" ref="P34:P87">E34+J34</f>
        <v>0</v>
      </c>
    </row>
    <row r="35" spans="1:16" ht="30" customHeight="1" hidden="1">
      <c r="A35" s="35" t="s">
        <v>150</v>
      </c>
      <c r="B35" s="32"/>
      <c r="C35" s="36"/>
      <c r="D35" s="37" t="s">
        <v>151</v>
      </c>
      <c r="E35" s="38">
        <f t="shared" si="3"/>
        <v>0</v>
      </c>
      <c r="F35" s="45">
        <f>F36+F37+F43</f>
        <v>0</v>
      </c>
      <c r="G35" s="45">
        <f>G36+G37+G43</f>
        <v>0</v>
      </c>
      <c r="H35" s="45">
        <f>H36+H37+H43</f>
        <v>0</v>
      </c>
      <c r="I35" s="45">
        <f>I36+I37+I43</f>
        <v>0</v>
      </c>
      <c r="J35" s="43">
        <f t="shared" si="4"/>
        <v>0</v>
      </c>
      <c r="K35" s="45">
        <f>K36+K37+K43</f>
        <v>0</v>
      </c>
      <c r="L35" s="45">
        <f>L36+L37+L43</f>
        <v>0</v>
      </c>
      <c r="M35" s="45">
        <f>M36+M37+M43</f>
        <v>0</v>
      </c>
      <c r="N35" s="45">
        <f>N36+N37+N43</f>
        <v>0</v>
      </c>
      <c r="O35" s="45">
        <f>O36+O37+O43</f>
        <v>0</v>
      </c>
      <c r="P35" s="38">
        <f t="shared" si="5"/>
        <v>0</v>
      </c>
    </row>
    <row r="36" spans="1:16" ht="30" customHeight="1" hidden="1">
      <c r="A36" s="40" t="s">
        <v>152</v>
      </c>
      <c r="B36" s="40" t="s">
        <v>17</v>
      </c>
      <c r="C36" s="41" t="s">
        <v>153</v>
      </c>
      <c r="D36" s="42" t="s">
        <v>154</v>
      </c>
      <c r="E36" s="38">
        <f t="shared" si="3"/>
        <v>0</v>
      </c>
      <c r="F36" s="45"/>
      <c r="G36" s="45"/>
      <c r="H36" s="45"/>
      <c r="I36" s="45"/>
      <c r="J36" s="43">
        <f t="shared" si="4"/>
        <v>0</v>
      </c>
      <c r="K36" s="45"/>
      <c r="L36" s="45"/>
      <c r="M36" s="45"/>
      <c r="N36" s="45"/>
      <c r="O36" s="45"/>
      <c r="P36" s="38">
        <f t="shared" si="5"/>
        <v>0</v>
      </c>
    </row>
    <row r="37" spans="1:16" ht="40.5" customHeight="1" hidden="1">
      <c r="A37" s="40" t="s">
        <v>155</v>
      </c>
      <c r="B37" s="40" t="s">
        <v>14</v>
      </c>
      <c r="C37" s="41" t="s">
        <v>156</v>
      </c>
      <c r="D37" s="42" t="s">
        <v>157</v>
      </c>
      <c r="E37" s="38">
        <f t="shared" si="3"/>
        <v>0</v>
      </c>
      <c r="F37" s="61">
        <f>SUM(F39:F42)</f>
        <v>0</v>
      </c>
      <c r="G37" s="61">
        <f aca="true" t="shared" si="6" ref="G37:O37">SUM(G39:G42)</f>
        <v>0</v>
      </c>
      <c r="H37" s="61">
        <f t="shared" si="6"/>
        <v>0</v>
      </c>
      <c r="I37" s="61">
        <f t="shared" si="6"/>
        <v>0</v>
      </c>
      <c r="J37" s="43">
        <f t="shared" si="4"/>
        <v>0</v>
      </c>
      <c r="K37" s="61">
        <f t="shared" si="6"/>
        <v>0</v>
      </c>
      <c r="L37" s="61">
        <f t="shared" si="6"/>
        <v>0</v>
      </c>
      <c r="M37" s="61">
        <f t="shared" si="6"/>
        <v>0</v>
      </c>
      <c r="N37" s="61">
        <f t="shared" si="6"/>
        <v>0</v>
      </c>
      <c r="O37" s="61">
        <f t="shared" si="6"/>
        <v>0</v>
      </c>
      <c r="P37" s="38">
        <f t="shared" si="5"/>
        <v>0</v>
      </c>
    </row>
    <row r="38" spans="1:16" ht="21" customHeight="1" hidden="1">
      <c r="A38" s="40"/>
      <c r="B38" s="40"/>
      <c r="C38" s="41"/>
      <c r="D38" s="62" t="s">
        <v>113</v>
      </c>
      <c r="E38" s="38"/>
      <c r="F38" s="43"/>
      <c r="G38" s="43"/>
      <c r="H38" s="43"/>
      <c r="I38" s="43"/>
      <c r="J38" s="43">
        <f t="shared" si="4"/>
        <v>0</v>
      </c>
      <c r="K38" s="61"/>
      <c r="L38" s="61"/>
      <c r="M38" s="61"/>
      <c r="N38" s="61"/>
      <c r="O38" s="61"/>
      <c r="P38" s="38">
        <f t="shared" si="5"/>
        <v>0</v>
      </c>
    </row>
    <row r="39" spans="1:16" ht="42.75" customHeight="1" hidden="1">
      <c r="A39" s="40"/>
      <c r="B39" s="40"/>
      <c r="C39" s="41"/>
      <c r="D39" s="63" t="s">
        <v>158</v>
      </c>
      <c r="E39" s="38">
        <f t="shared" si="3"/>
        <v>0</v>
      </c>
      <c r="F39" s="43"/>
      <c r="G39" s="43"/>
      <c r="H39" s="43"/>
      <c r="I39" s="43"/>
      <c r="J39" s="43">
        <f t="shared" si="4"/>
        <v>0</v>
      </c>
      <c r="K39" s="61"/>
      <c r="L39" s="61"/>
      <c r="M39" s="61"/>
      <c r="N39" s="61"/>
      <c r="O39" s="61"/>
      <c r="P39" s="38">
        <f t="shared" si="5"/>
        <v>0</v>
      </c>
    </row>
    <row r="40" spans="1:16" ht="42.75" customHeight="1" hidden="1">
      <c r="A40" s="40"/>
      <c r="B40" s="40"/>
      <c r="C40" s="41"/>
      <c r="D40" s="63" t="s">
        <v>159</v>
      </c>
      <c r="E40" s="38">
        <f t="shared" si="3"/>
        <v>0</v>
      </c>
      <c r="F40" s="43"/>
      <c r="G40" s="43"/>
      <c r="H40" s="43"/>
      <c r="I40" s="43"/>
      <c r="J40" s="43">
        <f t="shared" si="4"/>
        <v>0</v>
      </c>
      <c r="K40" s="64"/>
      <c r="L40" s="61"/>
      <c r="M40" s="61"/>
      <c r="N40" s="61"/>
      <c r="O40" s="64"/>
      <c r="P40" s="38">
        <f t="shared" si="5"/>
        <v>0</v>
      </c>
    </row>
    <row r="41" spans="1:16" ht="48" customHeight="1" hidden="1">
      <c r="A41" s="40"/>
      <c r="B41" s="40"/>
      <c r="C41" s="41"/>
      <c r="D41" s="47" t="s">
        <v>160</v>
      </c>
      <c r="E41" s="38">
        <f t="shared" si="3"/>
        <v>0</v>
      </c>
      <c r="F41" s="64"/>
      <c r="G41" s="43"/>
      <c r="H41" s="43"/>
      <c r="I41" s="43"/>
      <c r="J41" s="43">
        <f t="shared" si="4"/>
        <v>0</v>
      </c>
      <c r="K41" s="64"/>
      <c r="L41" s="61"/>
      <c r="M41" s="61"/>
      <c r="N41" s="61"/>
      <c r="O41" s="64"/>
      <c r="P41" s="38">
        <f t="shared" si="5"/>
        <v>0</v>
      </c>
    </row>
    <row r="42" spans="1:16" ht="39.75" customHeight="1" hidden="1">
      <c r="A42" s="40"/>
      <c r="B42" s="40"/>
      <c r="C42" s="41"/>
      <c r="D42" s="65" t="s">
        <v>161</v>
      </c>
      <c r="E42" s="38">
        <f t="shared" si="3"/>
        <v>0</v>
      </c>
      <c r="F42" s="43"/>
      <c r="G42" s="43"/>
      <c r="H42" s="43"/>
      <c r="I42" s="43"/>
      <c r="J42" s="43"/>
      <c r="K42" s="61"/>
      <c r="L42" s="61"/>
      <c r="M42" s="61"/>
      <c r="N42" s="61"/>
      <c r="O42" s="61"/>
      <c r="P42" s="38">
        <f t="shared" si="5"/>
        <v>0</v>
      </c>
    </row>
    <row r="43" spans="1:16" ht="36.75" customHeight="1" hidden="1">
      <c r="A43" s="40" t="s">
        <v>21</v>
      </c>
      <c r="B43" s="40" t="s">
        <v>22</v>
      </c>
      <c r="C43" s="41" t="s">
        <v>20</v>
      </c>
      <c r="D43" s="42" t="s">
        <v>119</v>
      </c>
      <c r="E43" s="38">
        <f t="shared" si="3"/>
        <v>0</v>
      </c>
      <c r="F43" s="43"/>
      <c r="G43" s="43"/>
      <c r="H43" s="43"/>
      <c r="I43" s="43"/>
      <c r="J43" s="43">
        <f>O43+L43</f>
        <v>0</v>
      </c>
      <c r="K43" s="61"/>
      <c r="L43" s="61"/>
      <c r="M43" s="61"/>
      <c r="N43" s="61"/>
      <c r="O43" s="61"/>
      <c r="P43" s="38">
        <f t="shared" si="5"/>
        <v>0</v>
      </c>
    </row>
    <row r="44" spans="1:16" ht="36.75" customHeight="1" hidden="1">
      <c r="A44" s="35" t="s">
        <v>24</v>
      </c>
      <c r="B44" s="32"/>
      <c r="C44" s="36"/>
      <c r="D44" s="37" t="s">
        <v>104</v>
      </c>
      <c r="E44" s="43">
        <f>F44</f>
        <v>0</v>
      </c>
      <c r="F44" s="43">
        <f>F45</f>
        <v>0</v>
      </c>
      <c r="G44" s="43">
        <f aca="true" t="shared" si="7" ref="G44:I45">G45</f>
        <v>0</v>
      </c>
      <c r="H44" s="43">
        <f t="shared" si="7"/>
        <v>0</v>
      </c>
      <c r="I44" s="43">
        <f t="shared" si="7"/>
        <v>0</v>
      </c>
      <c r="J44" s="43">
        <f t="shared" si="4"/>
        <v>0</v>
      </c>
      <c r="K44" s="43">
        <f aca="true" t="shared" si="8" ref="K44:O45">K45</f>
        <v>0</v>
      </c>
      <c r="L44" s="43">
        <f t="shared" si="8"/>
        <v>0</v>
      </c>
      <c r="M44" s="43">
        <f t="shared" si="8"/>
        <v>0</v>
      </c>
      <c r="N44" s="43">
        <f t="shared" si="8"/>
        <v>0</v>
      </c>
      <c r="O44" s="43">
        <f t="shared" si="8"/>
        <v>0</v>
      </c>
      <c r="P44" s="38">
        <f t="shared" si="5"/>
        <v>0</v>
      </c>
    </row>
    <row r="45" spans="1:16" ht="36.75" customHeight="1" hidden="1">
      <c r="A45" s="35" t="s">
        <v>25</v>
      </c>
      <c r="B45" s="32"/>
      <c r="C45" s="36"/>
      <c r="D45" s="37" t="s">
        <v>105</v>
      </c>
      <c r="E45" s="43">
        <f>F45</f>
        <v>0</v>
      </c>
      <c r="F45" s="43">
        <f>F46</f>
        <v>0</v>
      </c>
      <c r="G45" s="43">
        <f t="shared" si="7"/>
        <v>0</v>
      </c>
      <c r="H45" s="43">
        <f t="shared" si="7"/>
        <v>0</v>
      </c>
      <c r="I45" s="43">
        <f t="shared" si="7"/>
        <v>0</v>
      </c>
      <c r="J45" s="43">
        <f t="shared" si="4"/>
        <v>0</v>
      </c>
      <c r="K45" s="43">
        <f t="shared" si="8"/>
        <v>0</v>
      </c>
      <c r="L45" s="43">
        <f t="shared" si="8"/>
        <v>0</v>
      </c>
      <c r="M45" s="43">
        <f t="shared" si="8"/>
        <v>0</v>
      </c>
      <c r="N45" s="43">
        <f t="shared" si="8"/>
        <v>0</v>
      </c>
      <c r="O45" s="43">
        <f t="shared" si="8"/>
        <v>0</v>
      </c>
      <c r="P45" s="38">
        <f t="shared" si="5"/>
        <v>0</v>
      </c>
    </row>
    <row r="46" spans="1:16" ht="36.75" customHeight="1" hidden="1">
      <c r="A46" s="40" t="s">
        <v>121</v>
      </c>
      <c r="B46" s="40" t="s">
        <v>126</v>
      </c>
      <c r="C46" s="41" t="s">
        <v>19</v>
      </c>
      <c r="D46" s="56" t="s">
        <v>120</v>
      </c>
      <c r="E46" s="43">
        <f>F46</f>
        <v>0</v>
      </c>
      <c r="F46" s="43"/>
      <c r="G46" s="43"/>
      <c r="H46" s="43"/>
      <c r="I46" s="43"/>
      <c r="J46" s="43">
        <f t="shared" si="4"/>
        <v>0</v>
      </c>
      <c r="K46" s="61"/>
      <c r="L46" s="61"/>
      <c r="M46" s="61"/>
      <c r="N46" s="61"/>
      <c r="O46" s="61"/>
      <c r="P46" s="38">
        <f t="shared" si="5"/>
        <v>0</v>
      </c>
    </row>
    <row r="47" spans="1:16" ht="36.75" customHeight="1" hidden="1">
      <c r="A47" s="40"/>
      <c r="B47" s="40"/>
      <c r="C47" s="41"/>
      <c r="D47" s="42"/>
      <c r="E47" s="38"/>
      <c r="F47" s="43"/>
      <c r="G47" s="43"/>
      <c r="H47" s="43"/>
      <c r="I47" s="43"/>
      <c r="J47" s="43">
        <f t="shared" si="4"/>
        <v>0</v>
      </c>
      <c r="K47" s="61"/>
      <c r="L47" s="61"/>
      <c r="M47" s="61"/>
      <c r="N47" s="61"/>
      <c r="O47" s="61"/>
      <c r="P47" s="38"/>
    </row>
    <row r="48" spans="1:16" ht="31.5" customHeight="1" hidden="1">
      <c r="A48" s="35" t="s">
        <v>88</v>
      </c>
      <c r="B48" s="32"/>
      <c r="C48" s="36"/>
      <c r="D48" s="37" t="s">
        <v>103</v>
      </c>
      <c r="E48" s="43">
        <f>E49</f>
        <v>0</v>
      </c>
      <c r="F48" s="43">
        <f>F49</f>
        <v>0</v>
      </c>
      <c r="G48" s="43">
        <f>G49</f>
        <v>0</v>
      </c>
      <c r="H48" s="43">
        <f>H49</f>
        <v>0</v>
      </c>
      <c r="I48" s="43">
        <f>I49</f>
        <v>0</v>
      </c>
      <c r="J48" s="43">
        <f t="shared" si="4"/>
        <v>0</v>
      </c>
      <c r="K48" s="43">
        <f>K49</f>
        <v>0</v>
      </c>
      <c r="L48" s="43">
        <f>L49</f>
        <v>0</v>
      </c>
      <c r="M48" s="61">
        <f>M49</f>
        <v>0</v>
      </c>
      <c r="N48" s="61">
        <f>N49</f>
        <v>0</v>
      </c>
      <c r="O48" s="61">
        <f>O49</f>
        <v>0</v>
      </c>
      <c r="P48" s="38">
        <f t="shared" si="5"/>
        <v>0</v>
      </c>
    </row>
    <row r="49" spans="1:16" ht="39" customHeight="1" hidden="1">
      <c r="A49" s="35" t="s">
        <v>89</v>
      </c>
      <c r="B49" s="32"/>
      <c r="C49" s="36"/>
      <c r="D49" s="37" t="s">
        <v>101</v>
      </c>
      <c r="E49" s="43">
        <f>F49+I49</f>
        <v>0</v>
      </c>
      <c r="F49" s="61">
        <f>F51+F50+F52</f>
        <v>0</v>
      </c>
      <c r="G49" s="61">
        <f>G51+G50+G52</f>
        <v>0</v>
      </c>
      <c r="H49" s="61">
        <f>H51+H50+H52</f>
        <v>0</v>
      </c>
      <c r="I49" s="61">
        <f>I51+I50+I52</f>
        <v>0</v>
      </c>
      <c r="J49" s="43">
        <f>L49+O49</f>
        <v>0</v>
      </c>
      <c r="K49" s="61">
        <f>K51+K50+K52</f>
        <v>0</v>
      </c>
      <c r="L49" s="61">
        <f>L51+L50+L52</f>
        <v>0</v>
      </c>
      <c r="M49" s="61">
        <f>M51+M50+M52</f>
        <v>0</v>
      </c>
      <c r="N49" s="61">
        <f>N51+N50+N52</f>
        <v>0</v>
      </c>
      <c r="O49" s="61">
        <f>O51+O50+O52</f>
        <v>0</v>
      </c>
      <c r="P49" s="38">
        <f t="shared" si="5"/>
        <v>0</v>
      </c>
    </row>
    <row r="50" spans="1:16" ht="28.5" customHeight="1" hidden="1">
      <c r="A50" s="40" t="s">
        <v>162</v>
      </c>
      <c r="B50" s="40" t="s">
        <v>163</v>
      </c>
      <c r="C50" s="41" t="s">
        <v>90</v>
      </c>
      <c r="D50" s="66" t="s">
        <v>164</v>
      </c>
      <c r="E50" s="43">
        <f>F50</f>
        <v>0</v>
      </c>
      <c r="F50" s="61"/>
      <c r="G50" s="61"/>
      <c r="H50" s="61"/>
      <c r="I50" s="61"/>
      <c r="J50" s="43"/>
      <c r="K50" s="61"/>
      <c r="L50" s="61"/>
      <c r="M50" s="61"/>
      <c r="N50" s="61"/>
      <c r="O50" s="61"/>
      <c r="P50" s="38">
        <f>E50</f>
        <v>0</v>
      </c>
    </row>
    <row r="51" spans="1:16" ht="75" customHeight="1" hidden="1">
      <c r="A51" s="40" t="s">
        <v>165</v>
      </c>
      <c r="B51" s="67">
        <v>9730</v>
      </c>
      <c r="C51" s="41" t="s">
        <v>90</v>
      </c>
      <c r="D51" s="68" t="s">
        <v>130</v>
      </c>
      <c r="E51" s="43">
        <f>F51</f>
        <v>0</v>
      </c>
      <c r="F51" s="61"/>
      <c r="G51" s="61"/>
      <c r="H51" s="61"/>
      <c r="I51" s="61"/>
      <c r="J51" s="43">
        <f>L51+O51</f>
        <v>0</v>
      </c>
      <c r="K51" s="61"/>
      <c r="L51" s="61"/>
      <c r="M51" s="61"/>
      <c r="N51" s="61"/>
      <c r="O51" s="61"/>
      <c r="P51" s="38">
        <f t="shared" si="5"/>
        <v>0</v>
      </c>
    </row>
    <row r="52" spans="1:16" ht="36" customHeight="1" hidden="1">
      <c r="A52" s="40" t="s">
        <v>166</v>
      </c>
      <c r="B52" s="40" t="s">
        <v>167</v>
      </c>
      <c r="C52" s="41" t="s">
        <v>90</v>
      </c>
      <c r="D52" s="66" t="s">
        <v>129</v>
      </c>
      <c r="E52" s="43">
        <f>F52</f>
        <v>0</v>
      </c>
      <c r="F52" s="61"/>
      <c r="G52" s="61"/>
      <c r="H52" s="61"/>
      <c r="I52" s="61"/>
      <c r="J52" s="43">
        <f>L52+O52</f>
        <v>0</v>
      </c>
      <c r="K52" s="61"/>
      <c r="L52" s="61"/>
      <c r="M52" s="61"/>
      <c r="N52" s="61"/>
      <c r="O52" s="61"/>
      <c r="P52" s="38">
        <f t="shared" si="5"/>
        <v>0</v>
      </c>
    </row>
    <row r="53" spans="1:16" s="104" customFormat="1" ht="39" customHeight="1">
      <c r="A53" s="129" t="s">
        <v>211</v>
      </c>
      <c r="B53" s="130"/>
      <c r="C53" s="130"/>
      <c r="D53" s="131"/>
      <c r="E53" s="102">
        <f>E54</f>
        <v>0</v>
      </c>
      <c r="F53" s="102">
        <f>F54</f>
        <v>0</v>
      </c>
      <c r="G53" s="102">
        <f aca="true" t="shared" si="9" ref="G53:N53">G54+G58+G61+G65+G68+G71</f>
        <v>25000</v>
      </c>
      <c r="H53" s="102">
        <f t="shared" si="9"/>
        <v>-25000</v>
      </c>
      <c r="I53" s="102">
        <f t="shared" si="9"/>
        <v>0</v>
      </c>
      <c r="J53" s="102"/>
      <c r="K53" s="102"/>
      <c r="L53" s="102">
        <f t="shared" si="9"/>
        <v>0</v>
      </c>
      <c r="M53" s="102">
        <f t="shared" si="9"/>
        <v>0</v>
      </c>
      <c r="N53" s="102">
        <f t="shared" si="9"/>
        <v>0</v>
      </c>
      <c r="O53" s="102"/>
      <c r="P53" s="103">
        <f>E53+J53</f>
        <v>0</v>
      </c>
    </row>
    <row r="54" spans="1:16" s="76" customFormat="1" ht="30.75" customHeight="1">
      <c r="A54" s="35" t="s">
        <v>8</v>
      </c>
      <c r="B54" s="32"/>
      <c r="C54" s="36"/>
      <c r="D54" s="37" t="s">
        <v>180</v>
      </c>
      <c r="E54" s="38">
        <f aca="true" t="shared" si="10" ref="E54:E76">F54+I54</f>
        <v>0</v>
      </c>
      <c r="F54" s="45">
        <f>F55</f>
        <v>0</v>
      </c>
      <c r="G54" s="45">
        <f>G55</f>
        <v>25000</v>
      </c>
      <c r="H54" s="45">
        <f>H55</f>
        <v>-25000</v>
      </c>
      <c r="I54" s="45">
        <f>I55</f>
        <v>0</v>
      </c>
      <c r="J54" s="38">
        <f aca="true" t="shared" si="11" ref="J54:J76">L54+O54</f>
        <v>0</v>
      </c>
      <c r="K54" s="45">
        <f>K55</f>
        <v>0</v>
      </c>
      <c r="L54" s="45">
        <f>L55</f>
        <v>0</v>
      </c>
      <c r="M54" s="45">
        <f>M55</f>
        <v>0</v>
      </c>
      <c r="N54" s="45">
        <f>N55</f>
        <v>0</v>
      </c>
      <c r="O54" s="45">
        <f>O55</f>
        <v>0</v>
      </c>
      <c r="P54" s="38">
        <f t="shared" si="5"/>
        <v>0</v>
      </c>
    </row>
    <row r="55" spans="1:16" s="76" customFormat="1" ht="30.75" customHeight="1">
      <c r="A55" s="35" t="s">
        <v>9</v>
      </c>
      <c r="B55" s="40"/>
      <c r="C55" s="44"/>
      <c r="D55" s="37" t="s">
        <v>182</v>
      </c>
      <c r="E55" s="38">
        <f>F55+I55</f>
        <v>0</v>
      </c>
      <c r="F55" s="45">
        <f>F56+F57+F58+F59</f>
        <v>0</v>
      </c>
      <c r="G55" s="45">
        <f>G56+G57</f>
        <v>25000</v>
      </c>
      <c r="H55" s="45">
        <f>H56+H57</f>
        <v>-25000</v>
      </c>
      <c r="I55" s="45">
        <f>I56+I57</f>
        <v>0</v>
      </c>
      <c r="J55" s="38">
        <f t="shared" si="11"/>
        <v>0</v>
      </c>
      <c r="K55" s="45">
        <f>K56+K57</f>
        <v>0</v>
      </c>
      <c r="L55" s="45">
        <f>L56+L57</f>
        <v>0</v>
      </c>
      <c r="M55" s="45">
        <f>M56+M57</f>
        <v>0</v>
      </c>
      <c r="N55" s="45">
        <f>N56+N57</f>
        <v>0</v>
      </c>
      <c r="O55" s="45">
        <f>O56+O57</f>
        <v>0</v>
      </c>
      <c r="P55" s="38">
        <f t="shared" si="5"/>
        <v>0</v>
      </c>
    </row>
    <row r="56" spans="1:16" s="76" customFormat="1" ht="54" customHeight="1">
      <c r="A56" s="48">
        <v>110150</v>
      </c>
      <c r="B56" s="49">
        <v>150</v>
      </c>
      <c r="C56" s="50" t="s">
        <v>11</v>
      </c>
      <c r="D56" s="51" t="s">
        <v>13</v>
      </c>
      <c r="E56" s="38">
        <f t="shared" si="10"/>
        <v>40000</v>
      </c>
      <c r="F56" s="45">
        <v>40000</v>
      </c>
      <c r="G56" s="38">
        <v>25000</v>
      </c>
      <c r="H56" s="38">
        <v>-25000</v>
      </c>
      <c r="I56" s="38"/>
      <c r="J56" s="38">
        <f t="shared" si="11"/>
        <v>0</v>
      </c>
      <c r="K56" s="38"/>
      <c r="L56" s="38"/>
      <c r="M56" s="38"/>
      <c r="N56" s="38"/>
      <c r="O56" s="38"/>
      <c r="P56" s="38">
        <f t="shared" si="5"/>
        <v>40000</v>
      </c>
    </row>
    <row r="57" spans="1:16" s="76" customFormat="1" ht="44.25" customHeight="1">
      <c r="A57" s="40">
        <v>1106030</v>
      </c>
      <c r="B57" s="69" t="s">
        <v>183</v>
      </c>
      <c r="C57" s="58" t="s">
        <v>184</v>
      </c>
      <c r="D57" s="70" t="s">
        <v>185</v>
      </c>
      <c r="E57" s="38">
        <f t="shared" si="10"/>
        <v>-40000</v>
      </c>
      <c r="F57" s="45">
        <v>-40000</v>
      </c>
      <c r="G57" s="38"/>
      <c r="H57" s="38"/>
      <c r="I57" s="38"/>
      <c r="J57" s="38"/>
      <c r="K57" s="38"/>
      <c r="L57" s="38"/>
      <c r="M57" s="38"/>
      <c r="N57" s="38"/>
      <c r="O57" s="38"/>
      <c r="P57" s="38">
        <f t="shared" si="5"/>
        <v>-40000</v>
      </c>
    </row>
    <row r="58" spans="1:16" s="76" customFormat="1" ht="30.75" customHeight="1" hidden="1">
      <c r="A58" s="79" t="s">
        <v>186</v>
      </c>
      <c r="B58" s="31">
        <v>3242</v>
      </c>
      <c r="C58" s="79">
        <v>1090</v>
      </c>
      <c r="D58" s="42" t="s">
        <v>120</v>
      </c>
      <c r="E58" s="80"/>
      <c r="F58" s="45"/>
      <c r="G58" s="45"/>
      <c r="H58" s="45"/>
      <c r="I58" s="45"/>
      <c r="J58" s="45">
        <f t="shared" si="11"/>
        <v>0</v>
      </c>
      <c r="K58" s="45"/>
      <c r="L58" s="45"/>
      <c r="M58" s="45"/>
      <c r="N58" s="45"/>
      <c r="O58" s="45"/>
      <c r="P58" s="45">
        <f t="shared" si="5"/>
        <v>0</v>
      </c>
    </row>
    <row r="59" spans="1:16" s="81" customFormat="1" ht="30.75" customHeight="1" hidden="1">
      <c r="A59" s="85" t="s">
        <v>189</v>
      </c>
      <c r="B59" s="82">
        <v>7130</v>
      </c>
      <c r="C59" s="83" t="s">
        <v>187</v>
      </c>
      <c r="D59" s="84" t="s">
        <v>188</v>
      </c>
      <c r="E59" s="80"/>
      <c r="F59" s="80"/>
      <c r="G59" s="80"/>
      <c r="H59" s="80"/>
      <c r="I59" s="80"/>
      <c r="J59" s="80">
        <f t="shared" si="11"/>
        <v>0</v>
      </c>
      <c r="K59" s="80"/>
      <c r="L59" s="80"/>
      <c r="M59" s="80"/>
      <c r="N59" s="80"/>
      <c r="O59" s="80"/>
      <c r="P59" s="80">
        <f t="shared" si="5"/>
        <v>0</v>
      </c>
    </row>
    <row r="60" spans="1:16" s="76" customFormat="1" ht="44.25" customHeight="1" hidden="1">
      <c r="A60" s="40" t="s">
        <v>168</v>
      </c>
      <c r="B60" s="69" t="s">
        <v>127</v>
      </c>
      <c r="C60" s="58" t="s">
        <v>90</v>
      </c>
      <c r="D60" s="70" t="s">
        <v>148</v>
      </c>
      <c r="E60" s="38">
        <f t="shared" si="10"/>
        <v>0</v>
      </c>
      <c r="F60" s="45"/>
      <c r="G60" s="38"/>
      <c r="H60" s="38"/>
      <c r="I60" s="38"/>
      <c r="J60" s="38">
        <f t="shared" si="11"/>
        <v>0</v>
      </c>
      <c r="K60" s="38"/>
      <c r="L60" s="38"/>
      <c r="M60" s="38"/>
      <c r="N60" s="38"/>
      <c r="O60" s="38"/>
      <c r="P60" s="38">
        <f t="shared" si="5"/>
        <v>0</v>
      </c>
    </row>
    <row r="61" spans="1:16" s="76" customFormat="1" ht="30.75" customHeight="1" hidden="1">
      <c r="A61" s="35" t="s">
        <v>24</v>
      </c>
      <c r="B61" s="32"/>
      <c r="C61" s="36"/>
      <c r="D61" s="37" t="s">
        <v>104</v>
      </c>
      <c r="E61" s="38">
        <f t="shared" si="10"/>
        <v>0</v>
      </c>
      <c r="F61" s="45">
        <f>F62</f>
        <v>0</v>
      </c>
      <c r="G61" s="38"/>
      <c r="H61" s="38"/>
      <c r="I61" s="38"/>
      <c r="J61" s="38">
        <f t="shared" si="11"/>
        <v>0</v>
      </c>
      <c r="K61" s="38"/>
      <c r="L61" s="38"/>
      <c r="M61" s="38"/>
      <c r="N61" s="38"/>
      <c r="O61" s="38"/>
      <c r="P61" s="38">
        <f t="shared" si="5"/>
        <v>0</v>
      </c>
    </row>
    <row r="62" spans="1:16" s="76" customFormat="1" ht="30.75" customHeight="1" hidden="1">
      <c r="A62" s="35" t="s">
        <v>25</v>
      </c>
      <c r="B62" s="32"/>
      <c r="C62" s="36"/>
      <c r="D62" s="37" t="s">
        <v>105</v>
      </c>
      <c r="E62" s="38">
        <f t="shared" si="10"/>
        <v>0</v>
      </c>
      <c r="F62" s="45">
        <f>F64+F63</f>
        <v>0</v>
      </c>
      <c r="G62" s="38"/>
      <c r="H62" s="38"/>
      <c r="I62" s="38"/>
      <c r="J62" s="38">
        <f t="shared" si="11"/>
        <v>0</v>
      </c>
      <c r="K62" s="38"/>
      <c r="L62" s="38"/>
      <c r="M62" s="38"/>
      <c r="N62" s="38"/>
      <c r="O62" s="38"/>
      <c r="P62" s="38">
        <f t="shared" si="5"/>
        <v>0</v>
      </c>
    </row>
    <row r="63" spans="1:16" s="76" customFormat="1" ht="30.75" customHeight="1" hidden="1">
      <c r="A63" s="40" t="s">
        <v>121</v>
      </c>
      <c r="B63" s="40" t="s">
        <v>126</v>
      </c>
      <c r="C63" s="41" t="s">
        <v>19</v>
      </c>
      <c r="D63" s="56" t="s">
        <v>120</v>
      </c>
      <c r="E63" s="38">
        <f t="shared" si="10"/>
        <v>0</v>
      </c>
      <c r="F63" s="45"/>
      <c r="G63" s="38"/>
      <c r="H63" s="38"/>
      <c r="I63" s="38"/>
      <c r="J63" s="38">
        <f t="shared" si="11"/>
        <v>0</v>
      </c>
      <c r="K63" s="38"/>
      <c r="L63" s="38"/>
      <c r="M63" s="38"/>
      <c r="N63" s="38"/>
      <c r="O63" s="38"/>
      <c r="P63" s="38">
        <f t="shared" si="5"/>
        <v>0</v>
      </c>
    </row>
    <row r="64" spans="1:16" s="76" customFormat="1" ht="49.5" customHeight="1" hidden="1">
      <c r="A64" s="40" t="s">
        <v>169</v>
      </c>
      <c r="B64" s="69" t="s">
        <v>127</v>
      </c>
      <c r="C64" s="58" t="s">
        <v>90</v>
      </c>
      <c r="D64" s="70" t="s">
        <v>148</v>
      </c>
      <c r="E64" s="38">
        <f t="shared" si="10"/>
        <v>0</v>
      </c>
      <c r="F64" s="45"/>
      <c r="G64" s="38"/>
      <c r="H64" s="38"/>
      <c r="I64" s="38"/>
      <c r="J64" s="38">
        <f t="shared" si="11"/>
        <v>0</v>
      </c>
      <c r="K64" s="38"/>
      <c r="L64" s="38"/>
      <c r="M64" s="38"/>
      <c r="N64" s="38"/>
      <c r="O64" s="38"/>
      <c r="P64" s="38">
        <f t="shared" si="5"/>
        <v>0</v>
      </c>
    </row>
    <row r="65" spans="1:16" s="76" customFormat="1" ht="30.75" customHeight="1" hidden="1">
      <c r="A65" s="35" t="s">
        <v>170</v>
      </c>
      <c r="B65" s="32"/>
      <c r="C65" s="36"/>
      <c r="D65" s="37" t="s">
        <v>171</v>
      </c>
      <c r="E65" s="38">
        <f t="shared" si="10"/>
        <v>0</v>
      </c>
      <c r="F65" s="45">
        <f>F66</f>
        <v>0</v>
      </c>
      <c r="G65" s="38"/>
      <c r="H65" s="38"/>
      <c r="I65" s="38"/>
      <c r="J65" s="38">
        <f t="shared" si="11"/>
        <v>0</v>
      </c>
      <c r="K65" s="38"/>
      <c r="L65" s="38"/>
      <c r="M65" s="38"/>
      <c r="N65" s="38"/>
      <c r="O65" s="38"/>
      <c r="P65" s="38">
        <f t="shared" si="5"/>
        <v>0</v>
      </c>
    </row>
    <row r="66" spans="1:16" s="76" customFormat="1" ht="39" customHeight="1" hidden="1">
      <c r="A66" s="35" t="s">
        <v>78</v>
      </c>
      <c r="B66" s="32"/>
      <c r="C66" s="36"/>
      <c r="D66" s="37" t="s">
        <v>172</v>
      </c>
      <c r="E66" s="38">
        <f t="shared" si="10"/>
        <v>0</v>
      </c>
      <c r="F66" s="45">
        <f>F67</f>
        <v>0</v>
      </c>
      <c r="G66" s="38"/>
      <c r="H66" s="38"/>
      <c r="I66" s="38"/>
      <c r="J66" s="38">
        <f t="shared" si="11"/>
        <v>0</v>
      </c>
      <c r="K66" s="38"/>
      <c r="L66" s="38"/>
      <c r="M66" s="38"/>
      <c r="N66" s="38"/>
      <c r="O66" s="38"/>
      <c r="P66" s="38">
        <f t="shared" si="5"/>
        <v>0</v>
      </c>
    </row>
    <row r="67" spans="1:16" ht="48.75" customHeight="1" hidden="1">
      <c r="A67" s="40" t="s">
        <v>78</v>
      </c>
      <c r="B67" s="58" t="s">
        <v>127</v>
      </c>
      <c r="C67" s="58" t="s">
        <v>90</v>
      </c>
      <c r="D67" s="70" t="s">
        <v>148</v>
      </c>
      <c r="E67" s="38">
        <f t="shared" si="10"/>
        <v>0</v>
      </c>
      <c r="F67" s="61"/>
      <c r="G67" s="61">
        <f>G68</f>
        <v>0</v>
      </c>
      <c r="H67" s="61">
        <f>H68</f>
        <v>0</v>
      </c>
      <c r="I67" s="61">
        <f>I68</f>
        <v>0</v>
      </c>
      <c r="J67" s="38">
        <f t="shared" si="11"/>
        <v>0</v>
      </c>
      <c r="K67" s="61">
        <f>K76</f>
        <v>0</v>
      </c>
      <c r="L67" s="61"/>
      <c r="M67" s="61"/>
      <c r="N67" s="61"/>
      <c r="O67" s="61">
        <f>K76</f>
        <v>0</v>
      </c>
      <c r="P67" s="38">
        <f t="shared" si="5"/>
        <v>0</v>
      </c>
    </row>
    <row r="68" spans="1:16" ht="27" customHeight="1" hidden="1">
      <c r="A68" s="35" t="s">
        <v>79</v>
      </c>
      <c r="B68" s="32"/>
      <c r="C68" s="36"/>
      <c r="D68" s="37" t="s">
        <v>173</v>
      </c>
      <c r="E68" s="38">
        <f t="shared" si="10"/>
        <v>0</v>
      </c>
      <c r="F68" s="61">
        <f>F69</f>
        <v>0</v>
      </c>
      <c r="G68" s="61">
        <f>G71</f>
        <v>0</v>
      </c>
      <c r="H68" s="61">
        <f>H71</f>
        <v>0</v>
      </c>
      <c r="I68" s="61">
        <f>I71</f>
        <v>0</v>
      </c>
      <c r="J68" s="38">
        <f t="shared" si="11"/>
        <v>0</v>
      </c>
      <c r="K68" s="61">
        <f>K76</f>
        <v>0</v>
      </c>
      <c r="L68" s="61"/>
      <c r="M68" s="61"/>
      <c r="N68" s="61"/>
      <c r="O68" s="61">
        <f>K76</f>
        <v>0</v>
      </c>
      <c r="P68" s="38">
        <f t="shared" si="5"/>
        <v>0</v>
      </c>
    </row>
    <row r="69" spans="1:16" ht="27" customHeight="1" hidden="1">
      <c r="A69" s="35" t="s">
        <v>80</v>
      </c>
      <c r="B69" s="32"/>
      <c r="C69" s="36"/>
      <c r="D69" s="37" t="s">
        <v>174</v>
      </c>
      <c r="E69" s="38">
        <f t="shared" si="10"/>
        <v>0</v>
      </c>
      <c r="F69" s="61">
        <f>F70</f>
        <v>0</v>
      </c>
      <c r="G69" s="61"/>
      <c r="H69" s="61"/>
      <c r="I69" s="61"/>
      <c r="J69" s="38">
        <f t="shared" si="11"/>
        <v>0</v>
      </c>
      <c r="K69" s="61"/>
      <c r="L69" s="61"/>
      <c r="M69" s="61"/>
      <c r="N69" s="61"/>
      <c r="O69" s="61"/>
      <c r="P69" s="38">
        <f t="shared" si="5"/>
        <v>0</v>
      </c>
    </row>
    <row r="70" spans="1:16" ht="44.25" customHeight="1" hidden="1">
      <c r="A70" s="40" t="s">
        <v>80</v>
      </c>
      <c r="B70" s="58" t="s">
        <v>127</v>
      </c>
      <c r="C70" s="58" t="s">
        <v>90</v>
      </c>
      <c r="D70" s="70" t="s">
        <v>148</v>
      </c>
      <c r="E70" s="38">
        <f t="shared" si="10"/>
        <v>0</v>
      </c>
      <c r="F70" s="61"/>
      <c r="G70" s="61"/>
      <c r="H70" s="61"/>
      <c r="I70" s="61"/>
      <c r="J70" s="38">
        <f t="shared" si="11"/>
        <v>0</v>
      </c>
      <c r="K70" s="61"/>
      <c r="L70" s="61"/>
      <c r="M70" s="61"/>
      <c r="N70" s="61"/>
      <c r="O70" s="61"/>
      <c r="P70" s="38">
        <f t="shared" si="5"/>
        <v>0</v>
      </c>
    </row>
    <row r="71" spans="1:16" ht="38.25" customHeight="1" hidden="1">
      <c r="A71" s="35" t="s">
        <v>88</v>
      </c>
      <c r="B71" s="32"/>
      <c r="C71" s="36"/>
      <c r="D71" s="72" t="s">
        <v>175</v>
      </c>
      <c r="E71" s="38">
        <f t="shared" si="10"/>
        <v>0</v>
      </c>
      <c r="F71" s="61">
        <f>F72</f>
        <v>0</v>
      </c>
      <c r="G71" s="61">
        <f>G72</f>
        <v>0</v>
      </c>
      <c r="H71" s="61">
        <f>H72</f>
        <v>0</v>
      </c>
      <c r="I71" s="61">
        <f>I72</f>
        <v>0</v>
      </c>
      <c r="J71" s="38">
        <f t="shared" si="11"/>
        <v>49000</v>
      </c>
      <c r="K71" s="61">
        <f>K72</f>
        <v>49000</v>
      </c>
      <c r="L71" s="61">
        <f>L72</f>
        <v>0</v>
      </c>
      <c r="M71" s="61">
        <f>M72</f>
        <v>0</v>
      </c>
      <c r="N71" s="61">
        <f>N72</f>
        <v>0</v>
      </c>
      <c r="O71" s="61">
        <f>O72</f>
        <v>49000</v>
      </c>
      <c r="P71" s="38">
        <f t="shared" si="5"/>
        <v>49000</v>
      </c>
    </row>
    <row r="72" spans="1:16" ht="44.25" customHeight="1" hidden="1">
      <c r="A72" s="35" t="s">
        <v>89</v>
      </c>
      <c r="B72" s="32"/>
      <c r="C72" s="36"/>
      <c r="D72" s="37" t="s">
        <v>101</v>
      </c>
      <c r="E72" s="43">
        <f>SUM(E73:E76)</f>
        <v>0</v>
      </c>
      <c r="F72" s="61">
        <f>SUM(F73:F76)</f>
        <v>0</v>
      </c>
      <c r="G72" s="61">
        <f>SUM(G73:G76)</f>
        <v>0</v>
      </c>
      <c r="H72" s="61">
        <f>SUM(H73:H76)</f>
        <v>0</v>
      </c>
      <c r="I72" s="61">
        <f>SUM(I73:I76)</f>
        <v>0</v>
      </c>
      <c r="J72" s="38">
        <f t="shared" si="11"/>
        <v>49000</v>
      </c>
      <c r="K72" s="61">
        <f>SUM(K73:K76)</f>
        <v>49000</v>
      </c>
      <c r="L72" s="61">
        <f>SUM(L73:L76)</f>
        <v>0</v>
      </c>
      <c r="M72" s="61">
        <f>SUM(M73:M76)</f>
        <v>0</v>
      </c>
      <c r="N72" s="61">
        <f>SUM(N73:N76)</f>
        <v>0</v>
      </c>
      <c r="O72" s="61">
        <f>SUM(O73:O76)</f>
        <v>49000</v>
      </c>
      <c r="P72" s="38">
        <f t="shared" si="5"/>
        <v>49000</v>
      </c>
    </row>
    <row r="73" spans="1:16" ht="29.25" customHeight="1" hidden="1">
      <c r="A73" s="40" t="s">
        <v>162</v>
      </c>
      <c r="B73" s="40" t="s">
        <v>163</v>
      </c>
      <c r="C73" s="41" t="s">
        <v>90</v>
      </c>
      <c r="D73" s="66" t="s">
        <v>164</v>
      </c>
      <c r="E73" s="38">
        <f t="shared" si="10"/>
        <v>0</v>
      </c>
      <c r="F73" s="61"/>
      <c r="G73" s="61"/>
      <c r="H73" s="61"/>
      <c r="I73" s="61"/>
      <c r="J73" s="38">
        <f t="shared" si="11"/>
        <v>0</v>
      </c>
      <c r="K73" s="61"/>
      <c r="L73" s="61"/>
      <c r="M73" s="61"/>
      <c r="N73" s="61"/>
      <c r="O73" s="61"/>
      <c r="P73" s="38">
        <f t="shared" si="5"/>
        <v>0</v>
      </c>
    </row>
    <row r="74" spans="1:16" ht="44.25" customHeight="1" hidden="1">
      <c r="A74" s="40" t="s">
        <v>165</v>
      </c>
      <c r="B74" s="67">
        <v>9730</v>
      </c>
      <c r="C74" s="41" t="s">
        <v>90</v>
      </c>
      <c r="D74" s="68" t="s">
        <v>130</v>
      </c>
      <c r="E74" s="38">
        <f t="shared" si="10"/>
        <v>0</v>
      </c>
      <c r="F74" s="61"/>
      <c r="G74" s="61"/>
      <c r="H74" s="61"/>
      <c r="I74" s="61"/>
      <c r="J74" s="38">
        <f t="shared" si="11"/>
        <v>0</v>
      </c>
      <c r="K74" s="61"/>
      <c r="L74" s="61"/>
      <c r="M74" s="61"/>
      <c r="N74" s="61"/>
      <c r="O74" s="61"/>
      <c r="P74" s="38">
        <f t="shared" si="5"/>
        <v>0</v>
      </c>
    </row>
    <row r="75" spans="1:16" ht="30" customHeight="1" hidden="1">
      <c r="A75" s="40" t="s">
        <v>166</v>
      </c>
      <c r="B75" s="40" t="s">
        <v>167</v>
      </c>
      <c r="C75" s="41" t="s">
        <v>90</v>
      </c>
      <c r="D75" s="66" t="s">
        <v>129</v>
      </c>
      <c r="E75" s="38">
        <f t="shared" si="10"/>
        <v>0</v>
      </c>
      <c r="F75" s="61"/>
      <c r="G75" s="61"/>
      <c r="H75" s="61"/>
      <c r="I75" s="61"/>
      <c r="J75" s="38"/>
      <c r="K75" s="61">
        <v>49000</v>
      </c>
      <c r="L75" s="61"/>
      <c r="M75" s="61"/>
      <c r="N75" s="61"/>
      <c r="O75" s="61">
        <v>49000</v>
      </c>
      <c r="P75" s="38">
        <f t="shared" si="5"/>
        <v>0</v>
      </c>
    </row>
    <row r="76" spans="1:16" ht="46.5" customHeight="1" hidden="1">
      <c r="A76" s="40" t="s">
        <v>176</v>
      </c>
      <c r="B76" s="58" t="s">
        <v>127</v>
      </c>
      <c r="C76" s="58" t="s">
        <v>90</v>
      </c>
      <c r="D76" s="70" t="s">
        <v>148</v>
      </c>
      <c r="E76" s="38">
        <f t="shared" si="10"/>
        <v>0</v>
      </c>
      <c r="F76" s="61"/>
      <c r="G76" s="61"/>
      <c r="H76" s="61"/>
      <c r="I76" s="61"/>
      <c r="J76" s="38">
        <f t="shared" si="11"/>
        <v>0</v>
      </c>
      <c r="K76" s="61"/>
      <c r="L76" s="61"/>
      <c r="M76" s="61"/>
      <c r="N76" s="61"/>
      <c r="O76" s="61">
        <f>K76</f>
        <v>0</v>
      </c>
      <c r="P76" s="38">
        <f t="shared" si="5"/>
        <v>0</v>
      </c>
    </row>
    <row r="77" spans="1:16" ht="26.25" customHeight="1" hidden="1">
      <c r="A77" s="132" t="s">
        <v>177</v>
      </c>
      <c r="B77" s="133"/>
      <c r="C77" s="133"/>
      <c r="D77" s="134"/>
      <c r="E77" s="73">
        <f>F77+I77</f>
        <v>0</v>
      </c>
      <c r="F77" s="73">
        <f>F78+F83</f>
        <v>0</v>
      </c>
      <c r="G77" s="73">
        <f>G78+G83</f>
        <v>0</v>
      </c>
      <c r="H77" s="73">
        <f>H78+H83</f>
        <v>0</v>
      </c>
      <c r="I77" s="73">
        <f>I78+I83</f>
        <v>0</v>
      </c>
      <c r="J77" s="73">
        <f>L77+O77</f>
        <v>0</v>
      </c>
      <c r="K77" s="73">
        <f>K78+K83</f>
        <v>0</v>
      </c>
      <c r="L77" s="73">
        <f>L78+L83</f>
        <v>0</v>
      </c>
      <c r="M77" s="73">
        <f>M78+M83</f>
        <v>0</v>
      </c>
      <c r="N77" s="73">
        <f>N78+N83</f>
        <v>0</v>
      </c>
      <c r="O77" s="73">
        <f>O78+O83</f>
        <v>0</v>
      </c>
      <c r="P77" s="74">
        <f t="shared" si="5"/>
        <v>0</v>
      </c>
    </row>
    <row r="78" spans="1:16" s="76" customFormat="1" ht="27" customHeight="1" hidden="1">
      <c r="A78" s="71">
        <v>600000</v>
      </c>
      <c r="B78" s="32"/>
      <c r="C78" s="36"/>
      <c r="D78" s="37" t="s">
        <v>149</v>
      </c>
      <c r="E78" s="38">
        <f>F78+I78</f>
        <v>0</v>
      </c>
      <c r="F78" s="39">
        <f aca="true" t="shared" si="12" ref="F78:O78">F79</f>
        <v>0</v>
      </c>
      <c r="G78" s="39">
        <f t="shared" si="12"/>
        <v>0</v>
      </c>
      <c r="H78" s="39">
        <f t="shared" si="12"/>
        <v>0</v>
      </c>
      <c r="I78" s="39">
        <f t="shared" si="12"/>
        <v>0</v>
      </c>
      <c r="J78" s="38">
        <f aca="true" t="shared" si="13" ref="J78:J87">L78+O78</f>
        <v>0</v>
      </c>
      <c r="K78" s="39">
        <f t="shared" si="12"/>
        <v>0</v>
      </c>
      <c r="L78" s="39">
        <f t="shared" si="12"/>
        <v>0</v>
      </c>
      <c r="M78" s="39">
        <f t="shared" si="12"/>
        <v>0</v>
      </c>
      <c r="N78" s="39">
        <f t="shared" si="12"/>
        <v>0</v>
      </c>
      <c r="O78" s="39">
        <f t="shared" si="12"/>
        <v>0</v>
      </c>
      <c r="P78" s="75">
        <f t="shared" si="5"/>
        <v>0</v>
      </c>
    </row>
    <row r="79" spans="1:16" s="76" customFormat="1" ht="36" customHeight="1" hidden="1">
      <c r="A79" s="35" t="s">
        <v>150</v>
      </c>
      <c r="B79" s="32"/>
      <c r="C79" s="36"/>
      <c r="D79" s="37" t="s">
        <v>151</v>
      </c>
      <c r="E79" s="38">
        <f>F79+I79</f>
        <v>0</v>
      </c>
      <c r="F79" s="39">
        <f>F80+F81</f>
        <v>0</v>
      </c>
      <c r="G79" s="39">
        <f>G80+G81</f>
        <v>0</v>
      </c>
      <c r="H79" s="39">
        <f>H80+H81</f>
        <v>0</v>
      </c>
      <c r="I79" s="39">
        <f>I80+I81</f>
        <v>0</v>
      </c>
      <c r="J79" s="38">
        <f t="shared" si="13"/>
        <v>0</v>
      </c>
      <c r="K79" s="39">
        <f>SUM(K80:K82)</f>
        <v>0</v>
      </c>
      <c r="L79" s="39">
        <f>SUM(L80:L82)</f>
        <v>0</v>
      </c>
      <c r="M79" s="39">
        <f>SUM(M80:M82)</f>
        <v>0</v>
      </c>
      <c r="N79" s="39">
        <f>SUM(N80:N82)</f>
        <v>0</v>
      </c>
      <c r="O79" s="39">
        <f>SUM(O80:O82)</f>
        <v>0</v>
      </c>
      <c r="P79" s="75">
        <f t="shared" si="5"/>
        <v>0</v>
      </c>
    </row>
    <row r="80" spans="1:16" s="76" customFormat="1" ht="47.25" customHeight="1" hidden="1">
      <c r="A80" s="40" t="s">
        <v>152</v>
      </c>
      <c r="B80" s="40" t="s">
        <v>17</v>
      </c>
      <c r="C80" s="41" t="s">
        <v>153</v>
      </c>
      <c r="D80" s="42" t="s">
        <v>154</v>
      </c>
      <c r="E80" s="38">
        <f>F80+I80</f>
        <v>0</v>
      </c>
      <c r="F80" s="64"/>
      <c r="G80" s="39"/>
      <c r="H80" s="64"/>
      <c r="I80" s="39"/>
      <c r="J80" s="38">
        <f t="shared" si="13"/>
        <v>0</v>
      </c>
      <c r="K80" s="64"/>
      <c r="L80" s="39"/>
      <c r="M80" s="39"/>
      <c r="N80" s="39"/>
      <c r="O80" s="64"/>
      <c r="P80" s="75">
        <f t="shared" si="5"/>
        <v>0</v>
      </c>
    </row>
    <row r="81" spans="1:16" ht="45.75" customHeight="1" hidden="1">
      <c r="A81" s="40">
        <v>117461</v>
      </c>
      <c r="B81" s="40">
        <v>7461</v>
      </c>
      <c r="C81" s="41">
        <v>456</v>
      </c>
      <c r="D81" s="42" t="s">
        <v>123</v>
      </c>
      <c r="E81" s="38">
        <f>F81+I81</f>
        <v>0</v>
      </c>
      <c r="F81" s="45"/>
      <c r="G81" s="45">
        <f>G83</f>
        <v>0</v>
      </c>
      <c r="H81" s="45"/>
      <c r="I81" s="45">
        <f>I83</f>
        <v>0</v>
      </c>
      <c r="J81" s="38"/>
      <c r="K81" s="45"/>
      <c r="L81" s="45">
        <f>L83</f>
        <v>0</v>
      </c>
      <c r="M81" s="45">
        <f>M83</f>
        <v>0</v>
      </c>
      <c r="N81" s="45">
        <f>N83</f>
        <v>0</v>
      </c>
      <c r="O81" s="45"/>
      <c r="P81" s="75">
        <f>E81+J81</f>
        <v>0</v>
      </c>
    </row>
    <row r="82" spans="1:16" ht="45.75" customHeight="1" hidden="1">
      <c r="A82" s="40" t="s">
        <v>21</v>
      </c>
      <c r="B82" s="40" t="s">
        <v>22</v>
      </c>
      <c r="C82" s="41" t="s">
        <v>20</v>
      </c>
      <c r="D82" s="42" t="s">
        <v>119</v>
      </c>
      <c r="E82" s="38"/>
      <c r="F82" s="45"/>
      <c r="G82" s="45"/>
      <c r="H82" s="45"/>
      <c r="I82" s="45"/>
      <c r="J82" s="38">
        <f t="shared" si="13"/>
        <v>0</v>
      </c>
      <c r="K82" s="45"/>
      <c r="L82" s="45"/>
      <c r="M82" s="45"/>
      <c r="N82" s="45"/>
      <c r="O82" s="45"/>
      <c r="P82" s="75">
        <f>E82+J82</f>
        <v>0</v>
      </c>
    </row>
    <row r="83" spans="1:16" s="24" customFormat="1" ht="28.5" customHeight="1" hidden="1">
      <c r="A83" s="35" t="s">
        <v>79</v>
      </c>
      <c r="B83" s="32"/>
      <c r="C83" s="36"/>
      <c r="D83" s="37" t="s">
        <v>178</v>
      </c>
      <c r="E83" s="38">
        <f>F83+I83</f>
        <v>0</v>
      </c>
      <c r="F83" s="38">
        <f>F84</f>
        <v>0</v>
      </c>
      <c r="G83" s="38">
        <f aca="true" t="shared" si="14" ref="G83:O83">G84</f>
        <v>0</v>
      </c>
      <c r="H83" s="38">
        <f t="shared" si="14"/>
        <v>0</v>
      </c>
      <c r="I83" s="38">
        <f t="shared" si="14"/>
        <v>0</v>
      </c>
      <c r="J83" s="38">
        <f t="shared" si="14"/>
        <v>0</v>
      </c>
      <c r="K83" s="38">
        <f t="shared" si="14"/>
        <v>0</v>
      </c>
      <c r="L83" s="38">
        <f t="shared" si="14"/>
        <v>0</v>
      </c>
      <c r="M83" s="38">
        <f t="shared" si="14"/>
        <v>0</v>
      </c>
      <c r="N83" s="38">
        <f t="shared" si="14"/>
        <v>0</v>
      </c>
      <c r="O83" s="38">
        <f t="shared" si="14"/>
        <v>0</v>
      </c>
      <c r="P83" s="75">
        <f t="shared" si="5"/>
        <v>0</v>
      </c>
    </row>
    <row r="84" spans="1:16" s="24" customFormat="1" ht="42" customHeight="1" hidden="1">
      <c r="A84" s="35" t="s">
        <v>80</v>
      </c>
      <c r="B84" s="32"/>
      <c r="C84" s="36"/>
      <c r="D84" s="37" t="s">
        <v>179</v>
      </c>
      <c r="E84" s="38">
        <f>F84+I84</f>
        <v>0</v>
      </c>
      <c r="F84" s="38">
        <f>SUM(F85:F87)</f>
        <v>0</v>
      </c>
      <c r="G84" s="38">
        <f>SUM(G85:G87)</f>
        <v>0</v>
      </c>
      <c r="H84" s="38">
        <f>SUM(H85:H87)</f>
        <v>0</v>
      </c>
      <c r="I84" s="38">
        <f>SUM(I87:I88)</f>
        <v>0</v>
      </c>
      <c r="J84" s="38">
        <f aca="true" t="shared" si="15" ref="J84:O84">SUM(J85:J87)</f>
        <v>0</v>
      </c>
      <c r="K84" s="38">
        <f t="shared" si="15"/>
        <v>0</v>
      </c>
      <c r="L84" s="38">
        <f t="shared" si="15"/>
        <v>0</v>
      </c>
      <c r="M84" s="38">
        <f t="shared" si="15"/>
        <v>0</v>
      </c>
      <c r="N84" s="38">
        <f t="shared" si="15"/>
        <v>0</v>
      </c>
      <c r="O84" s="38">
        <f t="shared" si="15"/>
        <v>0</v>
      </c>
      <c r="P84" s="75">
        <f t="shared" si="5"/>
        <v>0</v>
      </c>
    </row>
    <row r="85" spans="1:16" ht="16.5" customHeight="1" hidden="1">
      <c r="A85" s="40" t="s">
        <v>81</v>
      </c>
      <c r="B85" s="40" t="s">
        <v>82</v>
      </c>
      <c r="C85" s="41" t="s">
        <v>18</v>
      </c>
      <c r="D85" s="42" t="s">
        <v>83</v>
      </c>
      <c r="E85" s="38">
        <f>F85+I85</f>
        <v>0</v>
      </c>
      <c r="F85" s="45"/>
      <c r="G85" s="45"/>
      <c r="H85" s="45"/>
      <c r="I85" s="45"/>
      <c r="J85" s="38">
        <f t="shared" si="13"/>
        <v>0</v>
      </c>
      <c r="K85" s="45"/>
      <c r="L85" s="45"/>
      <c r="M85" s="45"/>
      <c r="N85" s="45"/>
      <c r="O85" s="45"/>
      <c r="P85" s="75">
        <f t="shared" si="5"/>
        <v>0</v>
      </c>
    </row>
    <row r="86" spans="1:16" ht="16.5" customHeight="1" hidden="1">
      <c r="A86" s="40"/>
      <c r="B86" s="40"/>
      <c r="C86" s="41"/>
      <c r="D86" s="42"/>
      <c r="E86" s="38"/>
      <c r="F86" s="45"/>
      <c r="G86" s="45"/>
      <c r="H86" s="45"/>
      <c r="I86" s="45"/>
      <c r="J86" s="38"/>
      <c r="K86" s="45"/>
      <c r="L86" s="45"/>
      <c r="M86" s="45"/>
      <c r="N86" s="45"/>
      <c r="O86" s="45"/>
      <c r="P86" s="75"/>
    </row>
    <row r="87" spans="1:16" ht="35.25" customHeight="1" hidden="1">
      <c r="A87" s="40" t="s">
        <v>84</v>
      </c>
      <c r="B87" s="40" t="s">
        <v>86</v>
      </c>
      <c r="C87" s="41" t="s">
        <v>85</v>
      </c>
      <c r="D87" s="42" t="s">
        <v>87</v>
      </c>
      <c r="E87" s="38">
        <f>F87+I87</f>
        <v>0</v>
      </c>
      <c r="F87" s="45"/>
      <c r="G87" s="45"/>
      <c r="H87" s="45"/>
      <c r="I87" s="45"/>
      <c r="J87" s="38">
        <f t="shared" si="13"/>
        <v>0</v>
      </c>
      <c r="K87" s="45"/>
      <c r="L87" s="45"/>
      <c r="M87" s="45"/>
      <c r="N87" s="45"/>
      <c r="O87" s="45"/>
      <c r="P87" s="75">
        <f t="shared" si="5"/>
        <v>0</v>
      </c>
    </row>
    <row r="88" spans="1:16" ht="13.5">
      <c r="A88" s="40"/>
      <c r="B88" s="40"/>
      <c r="C88" s="44"/>
      <c r="D88" s="46" t="s">
        <v>190</v>
      </c>
      <c r="E88" s="38">
        <f>E16+E53+E77</f>
        <v>0</v>
      </c>
      <c r="F88" s="45">
        <f>F53+F16+F77</f>
        <v>0</v>
      </c>
      <c r="G88" s="45">
        <f>G53</f>
        <v>25000</v>
      </c>
      <c r="H88" s="45">
        <f>H53</f>
        <v>-25000</v>
      </c>
      <c r="I88" s="45">
        <v>0</v>
      </c>
      <c r="J88" s="38">
        <f>J77</f>
        <v>0</v>
      </c>
      <c r="K88" s="45">
        <f>K77</f>
        <v>0</v>
      </c>
      <c r="L88" s="45">
        <v>0</v>
      </c>
      <c r="M88" s="45">
        <v>0</v>
      </c>
      <c r="N88" s="45">
        <v>0</v>
      </c>
      <c r="O88" s="45">
        <f>O77</f>
        <v>0</v>
      </c>
      <c r="P88" s="75">
        <f>P16+P53</f>
        <v>0</v>
      </c>
    </row>
    <row r="91" spans="4:8" ht="12.75">
      <c r="D91" s="23" t="s">
        <v>212</v>
      </c>
      <c r="H91" s="23" t="s">
        <v>213</v>
      </c>
    </row>
    <row r="109" spans="5:10" s="26" customFormat="1" ht="18.75">
      <c r="E109" s="77"/>
      <c r="J109" s="77"/>
    </row>
  </sheetData>
  <sheetProtection/>
  <mergeCells count="28">
    <mergeCell ref="P10:P13"/>
    <mergeCell ref="A4:P4"/>
    <mergeCell ref="F6:I6"/>
    <mergeCell ref="A53:D53"/>
    <mergeCell ref="A77:D77"/>
    <mergeCell ref="N12:N13"/>
    <mergeCell ref="E11:E13"/>
    <mergeCell ref="F11:F13"/>
    <mergeCell ref="G11:H11"/>
    <mergeCell ref="I11:I13"/>
    <mergeCell ref="B10:B13"/>
    <mergeCell ref="C10:C13"/>
    <mergeCell ref="D10:D13"/>
    <mergeCell ref="E10:I10"/>
    <mergeCell ref="M11:N11"/>
    <mergeCell ref="O11:O13"/>
    <mergeCell ref="J10:O10"/>
    <mergeCell ref="J11:J13"/>
    <mergeCell ref="M2:P3"/>
    <mergeCell ref="A15:P15"/>
    <mergeCell ref="A16:D16"/>
    <mergeCell ref="K11:K13"/>
    <mergeCell ref="G12:G13"/>
    <mergeCell ref="H12:H13"/>
    <mergeCell ref="M12:M13"/>
    <mergeCell ref="L11:L13"/>
    <mergeCell ref="A5:P5"/>
    <mergeCell ref="A10:A13"/>
  </mergeCells>
  <printOptions/>
  <pageMargins left="0.1968503937007874" right="0.1968503937007874" top="1.1811023622047245" bottom="0.2755905511811024" header="0" footer="0"/>
  <pageSetup fitToHeight="50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7"/>
  <sheetViews>
    <sheetView showZeros="0" tabSelected="1" zoomScalePageLayoutView="0" workbookViewId="0" topLeftCell="A12">
      <selection activeCell="I10" sqref="I10"/>
    </sheetView>
  </sheetViews>
  <sheetFormatPr defaultColWidth="9.140625" defaultRowHeight="12.75"/>
  <cols>
    <col min="1" max="1" width="12.00390625" style="1" customWidth="1"/>
    <col min="2" max="2" width="9.7109375" style="1" customWidth="1"/>
    <col min="3" max="3" width="9.140625" style="1" customWidth="1"/>
    <col min="4" max="4" width="41.421875" style="1" customWidth="1"/>
    <col min="5" max="5" width="11.00390625" style="2" customWidth="1"/>
    <col min="6" max="6" width="11.57421875" style="1" customWidth="1"/>
    <col min="7" max="7" width="11.00390625" style="1" customWidth="1"/>
    <col min="8" max="9" width="9.7109375" style="1" customWidth="1"/>
    <col min="10" max="10" width="10.8515625" style="1" customWidth="1"/>
    <col min="11" max="12" width="11.57421875" style="1" customWidth="1"/>
    <col min="13" max="13" width="9.421875" style="1" customWidth="1"/>
    <col min="14" max="15" width="11.57421875" style="1" customWidth="1"/>
    <col min="16" max="16" width="12.8515625" style="1" customWidth="1"/>
    <col min="17" max="16384" width="9.140625" style="1" customWidth="1"/>
  </cols>
  <sheetData>
    <row r="1" spans="1:16" ht="18.75">
      <c r="A1" s="86"/>
      <c r="B1" s="86"/>
      <c r="C1" s="86"/>
      <c r="D1" s="86"/>
      <c r="E1" s="87"/>
      <c r="F1" s="86"/>
      <c r="G1" s="86"/>
      <c r="H1" s="86"/>
      <c r="I1" s="86"/>
      <c r="J1" s="86"/>
      <c r="K1" s="86"/>
      <c r="L1" s="86"/>
      <c r="M1" s="86"/>
      <c r="N1" s="88" t="s">
        <v>216</v>
      </c>
      <c r="O1" s="86"/>
      <c r="P1" s="89"/>
    </row>
    <row r="2" spans="1:16" ht="12.75">
      <c r="A2" s="86"/>
      <c r="B2" s="86"/>
      <c r="C2" s="86"/>
      <c r="D2" s="86"/>
      <c r="E2" s="87"/>
      <c r="F2" s="86"/>
      <c r="G2" s="86"/>
      <c r="H2" s="86"/>
      <c r="I2" s="86"/>
      <c r="J2" s="86"/>
      <c r="K2" s="86"/>
      <c r="L2" s="135" t="s">
        <v>215</v>
      </c>
      <c r="M2" s="111"/>
      <c r="N2" s="111"/>
      <c r="O2" s="111"/>
      <c r="P2" s="111"/>
    </row>
    <row r="3" spans="1:16" ht="60.75" customHeight="1">
      <c r="A3" s="86"/>
      <c r="B3" s="86"/>
      <c r="C3" s="86"/>
      <c r="D3" s="86"/>
      <c r="E3" s="87"/>
      <c r="F3" s="86"/>
      <c r="G3" s="86"/>
      <c r="H3" s="86"/>
      <c r="I3" s="86"/>
      <c r="J3" s="86"/>
      <c r="K3" s="86"/>
      <c r="L3" s="111"/>
      <c r="M3" s="111"/>
      <c r="N3" s="111"/>
      <c r="O3" s="111"/>
      <c r="P3" s="111"/>
    </row>
    <row r="4" spans="1:16" ht="13.5" customHeight="1">
      <c r="A4" s="86"/>
      <c r="B4" s="86"/>
      <c r="C4" s="86"/>
      <c r="D4" s="86"/>
      <c r="E4" s="87"/>
      <c r="F4" s="86"/>
      <c r="G4" s="86"/>
      <c r="H4" s="86"/>
      <c r="I4" s="86"/>
      <c r="J4" s="86"/>
      <c r="K4" s="86"/>
      <c r="L4" s="86"/>
      <c r="M4" s="86"/>
      <c r="N4" s="88"/>
      <c r="O4" s="86"/>
      <c r="P4" s="86"/>
    </row>
    <row r="5" spans="1:16" ht="12.75">
      <c r="A5" s="138" t="s">
        <v>191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ht="12.75">
      <c r="A6" s="143" t="s">
        <v>192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21"/>
      <c r="B7" s="22"/>
      <c r="C7" s="22"/>
      <c r="D7" s="22"/>
      <c r="E7" s="22"/>
      <c r="F7" s="22"/>
      <c r="G7" s="21" t="s">
        <v>193</v>
      </c>
      <c r="H7" s="22"/>
      <c r="I7" s="22"/>
      <c r="J7" s="22"/>
      <c r="K7" s="22"/>
      <c r="L7" s="22"/>
      <c r="M7" s="22"/>
      <c r="N7" s="22"/>
      <c r="O7" s="22"/>
      <c r="P7" s="22"/>
    </row>
    <row r="8" spans="1:6" s="91" customFormat="1" ht="14.25" customHeight="1">
      <c r="A8" s="145">
        <v>730513000</v>
      </c>
      <c r="B8" s="145"/>
      <c r="C8" s="90"/>
      <c r="D8" s="90"/>
      <c r="E8" s="90"/>
      <c r="F8" s="90"/>
    </row>
    <row r="9" spans="1:6" s="91" customFormat="1" ht="16.5" customHeight="1">
      <c r="A9" s="146" t="s">
        <v>132</v>
      </c>
      <c r="B9" s="146"/>
      <c r="C9" s="90"/>
      <c r="D9" s="90"/>
      <c r="E9" s="90"/>
      <c r="F9" s="90"/>
    </row>
    <row r="10" spans="1:16" ht="11.25" customHeight="1">
      <c r="A10" s="21"/>
      <c r="B10" s="21"/>
      <c r="C10" s="21"/>
      <c r="D10" s="21"/>
      <c r="E10" s="21"/>
      <c r="F10" s="22"/>
      <c r="G10" s="22"/>
      <c r="H10" s="22"/>
      <c r="I10" s="21"/>
      <c r="J10" s="21"/>
      <c r="K10" s="22"/>
      <c r="L10" s="22"/>
      <c r="M10" s="22"/>
      <c r="N10" s="22"/>
      <c r="O10" s="22"/>
      <c r="P10" s="22" t="s">
        <v>91</v>
      </c>
    </row>
    <row r="11" ht="3" customHeight="1">
      <c r="P11" s="3"/>
    </row>
    <row r="12" spans="1:16" ht="12.75" customHeight="1">
      <c r="A12" s="147" t="s">
        <v>194</v>
      </c>
      <c r="B12" s="147" t="s">
        <v>195</v>
      </c>
      <c r="C12" s="147" t="s">
        <v>111</v>
      </c>
      <c r="D12" s="148" t="s">
        <v>196</v>
      </c>
      <c r="E12" s="148" t="s">
        <v>0</v>
      </c>
      <c r="F12" s="148"/>
      <c r="G12" s="148"/>
      <c r="H12" s="148"/>
      <c r="I12" s="148"/>
      <c r="J12" s="149" t="s">
        <v>6</v>
      </c>
      <c r="K12" s="150"/>
      <c r="L12" s="150"/>
      <c r="M12" s="150"/>
      <c r="N12" s="150"/>
      <c r="O12" s="150"/>
      <c r="P12" s="148" t="s">
        <v>7</v>
      </c>
    </row>
    <row r="13" spans="1:16" ht="12.75">
      <c r="A13" s="148"/>
      <c r="B13" s="148"/>
      <c r="C13" s="148"/>
      <c r="D13" s="148"/>
      <c r="E13" s="151" t="s">
        <v>107</v>
      </c>
      <c r="F13" s="148" t="s">
        <v>1</v>
      </c>
      <c r="G13" s="148" t="s">
        <v>2</v>
      </c>
      <c r="H13" s="148"/>
      <c r="I13" s="148" t="s">
        <v>5</v>
      </c>
      <c r="J13" s="148" t="s">
        <v>107</v>
      </c>
      <c r="K13" s="152" t="s">
        <v>108</v>
      </c>
      <c r="L13" s="148" t="s">
        <v>1</v>
      </c>
      <c r="M13" s="148" t="s">
        <v>2</v>
      </c>
      <c r="N13" s="148"/>
      <c r="O13" s="148" t="s">
        <v>5</v>
      </c>
      <c r="P13" s="148"/>
    </row>
    <row r="14" spans="1:16" ht="12.75" customHeight="1">
      <c r="A14" s="148"/>
      <c r="B14" s="148"/>
      <c r="C14" s="148"/>
      <c r="D14" s="148"/>
      <c r="E14" s="151"/>
      <c r="F14" s="148"/>
      <c r="G14" s="148" t="s">
        <v>3</v>
      </c>
      <c r="H14" s="148" t="s">
        <v>4</v>
      </c>
      <c r="I14" s="148"/>
      <c r="J14" s="148"/>
      <c r="K14" s="153"/>
      <c r="L14" s="148"/>
      <c r="M14" s="148" t="s">
        <v>3</v>
      </c>
      <c r="N14" s="148" t="s">
        <v>4</v>
      </c>
      <c r="O14" s="148"/>
      <c r="P14" s="148"/>
    </row>
    <row r="15" spans="1:16" ht="58.5" customHeight="1">
      <c r="A15" s="148"/>
      <c r="B15" s="148"/>
      <c r="C15" s="148"/>
      <c r="D15" s="148"/>
      <c r="E15" s="151"/>
      <c r="F15" s="148"/>
      <c r="G15" s="148"/>
      <c r="H15" s="148"/>
      <c r="I15" s="148"/>
      <c r="J15" s="148"/>
      <c r="K15" s="154"/>
      <c r="L15" s="148"/>
      <c r="M15" s="148"/>
      <c r="N15" s="148"/>
      <c r="O15" s="148"/>
      <c r="P15" s="148"/>
    </row>
    <row r="16" spans="1:16" ht="27" customHeight="1">
      <c r="A16" s="19">
        <v>1</v>
      </c>
      <c r="B16" s="19">
        <v>2</v>
      </c>
      <c r="C16" s="19">
        <v>3</v>
      </c>
      <c r="D16" s="19">
        <v>4</v>
      </c>
      <c r="E16" s="20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  <c r="M16" s="19">
        <v>13</v>
      </c>
      <c r="N16" s="19">
        <v>14</v>
      </c>
      <c r="O16" s="19">
        <v>15</v>
      </c>
      <c r="P16" s="19">
        <v>16</v>
      </c>
    </row>
    <row r="17" spans="1:16" s="23" customFormat="1" ht="20.25" customHeight="1">
      <c r="A17" s="129" t="s">
        <v>125</v>
      </c>
      <c r="B17" s="130"/>
      <c r="C17" s="130"/>
      <c r="D17" s="131"/>
      <c r="E17" s="105">
        <f>F17+I17</f>
        <v>449000</v>
      </c>
      <c r="F17" s="105">
        <f>F21+F35+F18+F45+F49</f>
        <v>449000</v>
      </c>
      <c r="G17" s="105">
        <f>G21+G35+G18+G45+G49</f>
        <v>0</v>
      </c>
      <c r="H17" s="105">
        <f>H21+H35+H18+H45+H49</f>
        <v>0</v>
      </c>
      <c r="I17" s="105">
        <f>I21+I35+I18+I45+I49</f>
        <v>0</v>
      </c>
      <c r="J17" s="105"/>
      <c r="K17" s="105"/>
      <c r="L17" s="105">
        <f>L21+L35+L18+L45+L49</f>
        <v>0</v>
      </c>
      <c r="M17" s="105">
        <f>M21+M35+M18+M45+M49</f>
        <v>0</v>
      </c>
      <c r="N17" s="105">
        <f>N21+N35+N18+N45+N49</f>
        <v>0</v>
      </c>
      <c r="O17" s="105">
        <f>O21+O35+O18+O45+O49</f>
        <v>0</v>
      </c>
      <c r="P17" s="106">
        <f>E17+J17</f>
        <v>449000</v>
      </c>
    </row>
    <row r="18" spans="1:16" s="76" customFormat="1" ht="23.25" customHeight="1" hidden="1">
      <c r="A18" s="35" t="s">
        <v>8</v>
      </c>
      <c r="B18" s="32"/>
      <c r="C18" s="36"/>
      <c r="D18" s="37" t="s">
        <v>98</v>
      </c>
      <c r="E18" s="95">
        <f>F18+I18</f>
        <v>0</v>
      </c>
      <c r="F18" s="96">
        <f>F19</f>
        <v>0</v>
      </c>
      <c r="G18" s="96">
        <f aca="true" t="shared" si="0" ref="G18:I19">G19</f>
        <v>0</v>
      </c>
      <c r="H18" s="96">
        <f t="shared" si="0"/>
        <v>0</v>
      </c>
      <c r="I18" s="96">
        <f t="shared" si="0"/>
        <v>0</v>
      </c>
      <c r="J18" s="96"/>
      <c r="K18" s="96"/>
      <c r="L18" s="96"/>
      <c r="M18" s="96"/>
      <c r="N18" s="96"/>
      <c r="O18" s="96"/>
      <c r="P18" s="95">
        <f>E18+J18</f>
        <v>0</v>
      </c>
    </row>
    <row r="19" spans="1:16" s="76" customFormat="1" ht="24" customHeight="1" hidden="1">
      <c r="A19" s="35" t="s">
        <v>9</v>
      </c>
      <c r="B19" s="32"/>
      <c r="C19" s="36"/>
      <c r="D19" s="37" t="s">
        <v>97</v>
      </c>
      <c r="E19" s="95">
        <f>F19+I19</f>
        <v>0</v>
      </c>
      <c r="F19" s="96">
        <f>F20</f>
        <v>0</v>
      </c>
      <c r="G19" s="96">
        <f t="shared" si="0"/>
        <v>0</v>
      </c>
      <c r="H19" s="96">
        <f t="shared" si="0"/>
        <v>0</v>
      </c>
      <c r="I19" s="96">
        <f t="shared" si="0"/>
        <v>0</v>
      </c>
      <c r="J19" s="96"/>
      <c r="K19" s="96"/>
      <c r="L19" s="96"/>
      <c r="M19" s="96"/>
      <c r="N19" s="96"/>
      <c r="O19" s="96"/>
      <c r="P19" s="95">
        <f>E19+J19</f>
        <v>0</v>
      </c>
    </row>
    <row r="20" spans="1:16" s="76" customFormat="1" ht="62.25" customHeight="1" hidden="1">
      <c r="A20" s="40" t="s">
        <v>10</v>
      </c>
      <c r="B20" s="40" t="s">
        <v>12</v>
      </c>
      <c r="C20" s="41" t="s">
        <v>11</v>
      </c>
      <c r="D20" s="42" t="s">
        <v>13</v>
      </c>
      <c r="E20" s="95">
        <f>F20+I20</f>
        <v>0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5">
        <f>E20+J20</f>
        <v>0</v>
      </c>
    </row>
    <row r="21" spans="1:16" s="23" customFormat="1" ht="32.25" customHeight="1" hidden="1">
      <c r="A21" s="35" t="s">
        <v>8</v>
      </c>
      <c r="B21" s="32"/>
      <c r="C21" s="36"/>
      <c r="D21" s="37" t="s">
        <v>180</v>
      </c>
      <c r="E21" s="95">
        <f>E22</f>
        <v>449000</v>
      </c>
      <c r="F21" s="95">
        <f>F22</f>
        <v>449000</v>
      </c>
      <c r="G21" s="95">
        <f>G22</f>
        <v>0</v>
      </c>
      <c r="H21" s="95">
        <f>H22</f>
        <v>0</v>
      </c>
      <c r="I21" s="95">
        <f>I22</f>
        <v>0</v>
      </c>
      <c r="J21" s="97">
        <f aca="true" t="shared" si="1" ref="J21:J26">L21+O21</f>
        <v>0</v>
      </c>
      <c r="K21" s="95">
        <f>K22</f>
        <v>0</v>
      </c>
      <c r="L21" s="95">
        <f>L22</f>
        <v>0</v>
      </c>
      <c r="M21" s="95">
        <f>M22</f>
        <v>0</v>
      </c>
      <c r="N21" s="95">
        <f>N22</f>
        <v>0</v>
      </c>
      <c r="O21" s="95">
        <f>O22</f>
        <v>0</v>
      </c>
      <c r="P21" s="95">
        <f aca="true" t="shared" si="2" ref="P21:P33">E21+J21</f>
        <v>449000</v>
      </c>
    </row>
    <row r="22" spans="1:16" s="23" customFormat="1" ht="32.25" customHeight="1" hidden="1">
      <c r="A22" s="35" t="s">
        <v>9</v>
      </c>
      <c r="B22" s="40"/>
      <c r="C22" s="44"/>
      <c r="D22" s="37" t="s">
        <v>181</v>
      </c>
      <c r="E22" s="95">
        <f>F22+I22</f>
        <v>449000</v>
      </c>
      <c r="F22" s="98">
        <f>F24+F30</f>
        <v>449000</v>
      </c>
      <c r="G22" s="98">
        <f>SUM(G27:G33)</f>
        <v>0</v>
      </c>
      <c r="H22" s="98">
        <f>SUM(H27:H33)</f>
        <v>0</v>
      </c>
      <c r="I22" s="98">
        <f>SUM(I27:I33)</f>
        <v>0</v>
      </c>
      <c r="J22" s="97">
        <f t="shared" si="1"/>
        <v>0</v>
      </c>
      <c r="K22" s="98">
        <f>SUM(K27:K33)</f>
        <v>0</v>
      </c>
      <c r="L22" s="98">
        <f>SUM(L27:L33)</f>
        <v>0</v>
      </c>
      <c r="M22" s="98">
        <f>SUM(M27:M33)</f>
        <v>0</v>
      </c>
      <c r="N22" s="98">
        <f>SUM(N27:N33)</f>
        <v>0</v>
      </c>
      <c r="O22" s="98">
        <f>SUM(O27:O33)</f>
        <v>0</v>
      </c>
      <c r="P22" s="95">
        <f t="shared" si="2"/>
        <v>449000</v>
      </c>
    </row>
    <row r="23" spans="1:16" s="23" customFormat="1" ht="38.25" hidden="1">
      <c r="A23" s="40" t="s">
        <v>134</v>
      </c>
      <c r="B23" s="40" t="s">
        <v>135</v>
      </c>
      <c r="C23" s="41" t="s">
        <v>16</v>
      </c>
      <c r="D23" s="42" t="s">
        <v>136</v>
      </c>
      <c r="E23" s="95">
        <f aca="true" t="shared" si="3" ref="E23:E44">F23+I23</f>
        <v>0</v>
      </c>
      <c r="F23" s="98"/>
      <c r="G23" s="98">
        <v>0</v>
      </c>
      <c r="H23" s="98">
        <v>0</v>
      </c>
      <c r="I23" s="98">
        <v>0</v>
      </c>
      <c r="J23" s="97">
        <f t="shared" si="1"/>
        <v>0</v>
      </c>
      <c r="K23" s="98"/>
      <c r="L23" s="98"/>
      <c r="M23" s="98"/>
      <c r="N23" s="98"/>
      <c r="O23" s="98"/>
      <c r="P23" s="95">
        <f t="shared" si="2"/>
        <v>0</v>
      </c>
    </row>
    <row r="24" spans="1:16" s="23" customFormat="1" ht="38.25">
      <c r="A24" s="40">
        <v>117463</v>
      </c>
      <c r="B24" s="40">
        <v>7463</v>
      </c>
      <c r="C24" s="78" t="s">
        <v>122</v>
      </c>
      <c r="D24" s="42" t="s">
        <v>131</v>
      </c>
      <c r="E24" s="95">
        <f t="shared" si="3"/>
        <v>449000</v>
      </c>
      <c r="F24" s="98">
        <v>449000</v>
      </c>
      <c r="G24" s="98"/>
      <c r="H24" s="98"/>
      <c r="I24" s="98"/>
      <c r="J24" s="97">
        <f t="shared" si="1"/>
        <v>0</v>
      </c>
      <c r="K24" s="98"/>
      <c r="L24" s="98"/>
      <c r="M24" s="98"/>
      <c r="N24" s="98"/>
      <c r="O24" s="98"/>
      <c r="P24" s="95">
        <f t="shared" si="2"/>
        <v>449000</v>
      </c>
    </row>
    <row r="25" spans="1:16" s="23" customFormat="1" ht="13.5" hidden="1">
      <c r="A25" s="40"/>
      <c r="B25" s="40"/>
      <c r="C25" s="41"/>
      <c r="D25" s="46" t="s">
        <v>99</v>
      </c>
      <c r="E25" s="95"/>
      <c r="F25" s="98"/>
      <c r="G25" s="98"/>
      <c r="H25" s="98"/>
      <c r="I25" s="98"/>
      <c r="J25" s="97">
        <f t="shared" si="1"/>
        <v>0</v>
      </c>
      <c r="K25" s="98"/>
      <c r="L25" s="98"/>
      <c r="M25" s="98"/>
      <c r="N25" s="98"/>
      <c r="O25" s="98"/>
      <c r="P25" s="95">
        <f t="shared" si="2"/>
        <v>0</v>
      </c>
    </row>
    <row r="26" spans="1:16" s="23" customFormat="1" ht="74.25" customHeight="1" hidden="1">
      <c r="A26" s="40"/>
      <c r="B26" s="40"/>
      <c r="C26" s="41"/>
      <c r="D26" s="47" t="s">
        <v>137</v>
      </c>
      <c r="E26" s="95">
        <f>F26+I26</f>
        <v>400000</v>
      </c>
      <c r="F26" s="98">
        <v>400000</v>
      </c>
      <c r="G26" s="98"/>
      <c r="H26" s="98"/>
      <c r="I26" s="98"/>
      <c r="J26" s="97">
        <f t="shared" si="1"/>
        <v>0</v>
      </c>
      <c r="K26" s="98"/>
      <c r="L26" s="98"/>
      <c r="M26" s="98"/>
      <c r="N26" s="98"/>
      <c r="O26" s="98"/>
      <c r="P26" s="95">
        <f t="shared" si="2"/>
        <v>400000</v>
      </c>
    </row>
    <row r="27" spans="1:16" s="23" customFormat="1" ht="35.25" customHeight="1" hidden="1">
      <c r="A27" s="48" t="s">
        <v>138</v>
      </c>
      <c r="B27" s="49">
        <v>2152</v>
      </c>
      <c r="C27" s="50" t="s">
        <v>23</v>
      </c>
      <c r="D27" s="51" t="s">
        <v>139</v>
      </c>
      <c r="E27" s="95">
        <f t="shared" si="3"/>
        <v>0</v>
      </c>
      <c r="F27" s="98"/>
      <c r="G27" s="98"/>
      <c r="H27" s="98"/>
      <c r="I27" s="98"/>
      <c r="J27" s="97">
        <f aca="true" t="shared" si="4" ref="J27:J49">O27+L27</f>
        <v>0</v>
      </c>
      <c r="K27" s="98"/>
      <c r="L27" s="98"/>
      <c r="M27" s="98"/>
      <c r="N27" s="98"/>
      <c r="O27" s="98"/>
      <c r="P27" s="95">
        <f t="shared" si="2"/>
        <v>0</v>
      </c>
    </row>
    <row r="28" spans="1:16" s="23" customFormat="1" ht="36.75" customHeight="1" hidden="1">
      <c r="A28" s="40" t="s">
        <v>134</v>
      </c>
      <c r="B28" s="40" t="s">
        <v>135</v>
      </c>
      <c r="C28" s="41" t="s">
        <v>16</v>
      </c>
      <c r="D28" s="42" t="s">
        <v>136</v>
      </c>
      <c r="E28" s="95">
        <f t="shared" si="3"/>
        <v>0</v>
      </c>
      <c r="F28" s="98"/>
      <c r="G28" s="98"/>
      <c r="H28" s="98"/>
      <c r="I28" s="98"/>
      <c r="J28" s="97">
        <f t="shared" si="4"/>
        <v>0</v>
      </c>
      <c r="K28" s="98"/>
      <c r="L28" s="98"/>
      <c r="M28" s="98"/>
      <c r="N28" s="98"/>
      <c r="O28" s="98"/>
      <c r="P28" s="95">
        <f t="shared" si="2"/>
        <v>0</v>
      </c>
    </row>
    <row r="29" spans="1:16" s="23" customFormat="1" ht="24" customHeight="1" hidden="1">
      <c r="A29" s="40"/>
      <c r="B29" s="40"/>
      <c r="C29" s="41"/>
      <c r="D29" s="52"/>
      <c r="E29" s="95"/>
      <c r="F29" s="98"/>
      <c r="G29" s="98"/>
      <c r="H29" s="98"/>
      <c r="I29" s="98"/>
      <c r="J29" s="97">
        <f t="shared" si="4"/>
        <v>0</v>
      </c>
      <c r="K29" s="98"/>
      <c r="L29" s="98"/>
      <c r="M29" s="98"/>
      <c r="N29" s="98"/>
      <c r="O29" s="98"/>
      <c r="P29" s="95">
        <f t="shared" si="2"/>
        <v>0</v>
      </c>
    </row>
    <row r="30" spans="1:16" s="23" customFormat="1" ht="43.5" customHeight="1" hidden="1">
      <c r="A30" s="48" t="s">
        <v>140</v>
      </c>
      <c r="B30" s="48">
        <v>7462</v>
      </c>
      <c r="C30" s="53" t="s">
        <v>122</v>
      </c>
      <c r="D30" s="54" t="s">
        <v>141</v>
      </c>
      <c r="E30" s="95">
        <f t="shared" si="3"/>
        <v>0</v>
      </c>
      <c r="F30" s="98"/>
      <c r="G30" s="98"/>
      <c r="H30" s="98"/>
      <c r="I30" s="98"/>
      <c r="J30" s="97">
        <f t="shared" si="4"/>
        <v>0</v>
      </c>
      <c r="K30" s="98"/>
      <c r="L30" s="98"/>
      <c r="M30" s="98"/>
      <c r="N30" s="98"/>
      <c r="O30" s="98"/>
      <c r="P30" s="95">
        <f t="shared" si="2"/>
        <v>0</v>
      </c>
    </row>
    <row r="31" spans="1:16" s="23" customFormat="1" ht="29.25" customHeight="1" hidden="1">
      <c r="A31" s="40" t="s">
        <v>142</v>
      </c>
      <c r="B31" s="40">
        <v>8220</v>
      </c>
      <c r="C31" s="55" t="s">
        <v>143</v>
      </c>
      <c r="D31" s="56" t="s">
        <v>144</v>
      </c>
      <c r="E31" s="95">
        <f t="shared" si="3"/>
        <v>0</v>
      </c>
      <c r="F31" s="98"/>
      <c r="G31" s="98"/>
      <c r="H31" s="98"/>
      <c r="I31" s="98"/>
      <c r="J31" s="97">
        <f t="shared" si="4"/>
        <v>0</v>
      </c>
      <c r="K31" s="98"/>
      <c r="L31" s="98"/>
      <c r="M31" s="98"/>
      <c r="N31" s="98"/>
      <c r="O31" s="98"/>
      <c r="P31" s="95">
        <f t="shared" si="2"/>
        <v>0</v>
      </c>
    </row>
    <row r="32" spans="1:16" s="23" customFormat="1" ht="15" customHeight="1" hidden="1">
      <c r="A32" s="40" t="s">
        <v>145</v>
      </c>
      <c r="B32" s="57">
        <v>8230</v>
      </c>
      <c r="C32" s="58" t="s">
        <v>143</v>
      </c>
      <c r="D32" s="52" t="s">
        <v>146</v>
      </c>
      <c r="E32" s="95">
        <f t="shared" si="3"/>
        <v>0</v>
      </c>
      <c r="F32" s="98"/>
      <c r="G32" s="98"/>
      <c r="H32" s="98"/>
      <c r="I32" s="98"/>
      <c r="J32" s="97">
        <f t="shared" si="4"/>
        <v>0</v>
      </c>
      <c r="K32" s="98"/>
      <c r="L32" s="98"/>
      <c r="M32" s="98"/>
      <c r="N32" s="98"/>
      <c r="O32" s="98"/>
      <c r="P32" s="95">
        <f t="shared" si="2"/>
        <v>0</v>
      </c>
    </row>
    <row r="33" spans="1:16" s="23" customFormat="1" ht="48" customHeight="1" hidden="1">
      <c r="A33" s="48" t="s">
        <v>147</v>
      </c>
      <c r="B33" s="59" t="s">
        <v>127</v>
      </c>
      <c r="C33" s="59" t="s">
        <v>90</v>
      </c>
      <c r="D33" s="60" t="s">
        <v>148</v>
      </c>
      <c r="E33" s="95">
        <f t="shared" si="3"/>
        <v>0</v>
      </c>
      <c r="F33" s="98"/>
      <c r="G33" s="98"/>
      <c r="H33" s="98"/>
      <c r="I33" s="98"/>
      <c r="J33" s="97">
        <f t="shared" si="4"/>
        <v>0</v>
      </c>
      <c r="K33" s="98"/>
      <c r="L33" s="98"/>
      <c r="M33" s="98"/>
      <c r="N33" s="98"/>
      <c r="O33" s="98"/>
      <c r="P33" s="95">
        <f t="shared" si="2"/>
        <v>0</v>
      </c>
    </row>
    <row r="34" spans="1:16" s="23" customFormat="1" ht="17.25" customHeight="1" hidden="1">
      <c r="A34" s="40"/>
      <c r="B34" s="57"/>
      <c r="C34" s="58"/>
      <c r="D34" s="52"/>
      <c r="E34" s="95"/>
      <c r="F34" s="98"/>
      <c r="G34" s="98"/>
      <c r="H34" s="98"/>
      <c r="I34" s="98"/>
      <c r="J34" s="97">
        <f t="shared" si="4"/>
        <v>0</v>
      </c>
      <c r="K34" s="98"/>
      <c r="L34" s="98"/>
      <c r="M34" s="98"/>
      <c r="N34" s="98"/>
      <c r="O34" s="98"/>
      <c r="P34" s="95"/>
    </row>
    <row r="35" spans="1:16" s="23" customFormat="1" ht="26.25" customHeight="1" hidden="1">
      <c r="A35" s="32">
        <v>60000</v>
      </c>
      <c r="B35" s="32"/>
      <c r="C35" s="36"/>
      <c r="D35" s="37" t="s">
        <v>149</v>
      </c>
      <c r="E35" s="95">
        <f t="shared" si="3"/>
        <v>0</v>
      </c>
      <c r="F35" s="98">
        <f>F36</f>
        <v>0</v>
      </c>
      <c r="G35" s="98">
        <f>G36</f>
        <v>0</v>
      </c>
      <c r="H35" s="98">
        <f>H36</f>
        <v>0</v>
      </c>
      <c r="I35" s="98">
        <f>I36</f>
        <v>0</v>
      </c>
      <c r="J35" s="97">
        <f t="shared" si="4"/>
        <v>0</v>
      </c>
      <c r="K35" s="98">
        <f>K36</f>
        <v>0</v>
      </c>
      <c r="L35" s="98">
        <f>L36</f>
        <v>0</v>
      </c>
      <c r="M35" s="98">
        <f>M36</f>
        <v>0</v>
      </c>
      <c r="N35" s="98">
        <f>N36</f>
        <v>0</v>
      </c>
      <c r="O35" s="98">
        <f>O36</f>
        <v>0</v>
      </c>
      <c r="P35" s="95">
        <f aca="true" t="shared" si="5" ref="P35:P53">E35+J35</f>
        <v>0</v>
      </c>
    </row>
    <row r="36" spans="1:16" s="23" customFormat="1" ht="30" customHeight="1" hidden="1">
      <c r="A36" s="35" t="s">
        <v>150</v>
      </c>
      <c r="B36" s="32"/>
      <c r="C36" s="36"/>
      <c r="D36" s="37" t="s">
        <v>151</v>
      </c>
      <c r="E36" s="95">
        <f t="shared" si="3"/>
        <v>0</v>
      </c>
      <c r="F36" s="98">
        <f>F37+F38+F44</f>
        <v>0</v>
      </c>
      <c r="G36" s="98">
        <f>G37+G38+G44</f>
        <v>0</v>
      </c>
      <c r="H36" s="98">
        <f>H37+H38+H44</f>
        <v>0</v>
      </c>
      <c r="I36" s="98">
        <f>I37+I38+I44</f>
        <v>0</v>
      </c>
      <c r="J36" s="97">
        <f t="shared" si="4"/>
        <v>0</v>
      </c>
      <c r="K36" s="98">
        <f>K37+K38+K44</f>
        <v>0</v>
      </c>
      <c r="L36" s="98">
        <f>L37+L38+L44</f>
        <v>0</v>
      </c>
      <c r="M36" s="98">
        <f>M37+M38+M44</f>
        <v>0</v>
      </c>
      <c r="N36" s="98">
        <f>N37+N38+N44</f>
        <v>0</v>
      </c>
      <c r="O36" s="98">
        <f>O37+O38+O44</f>
        <v>0</v>
      </c>
      <c r="P36" s="95">
        <f t="shared" si="5"/>
        <v>0</v>
      </c>
    </row>
    <row r="37" spans="1:16" s="23" customFormat="1" ht="30" customHeight="1" hidden="1">
      <c r="A37" s="40" t="s">
        <v>152</v>
      </c>
      <c r="B37" s="40" t="s">
        <v>17</v>
      </c>
      <c r="C37" s="41" t="s">
        <v>153</v>
      </c>
      <c r="D37" s="42" t="s">
        <v>154</v>
      </c>
      <c r="E37" s="95">
        <f t="shared" si="3"/>
        <v>0</v>
      </c>
      <c r="F37" s="98"/>
      <c r="G37" s="98"/>
      <c r="H37" s="98"/>
      <c r="I37" s="98"/>
      <c r="J37" s="97">
        <f t="shared" si="4"/>
        <v>0</v>
      </c>
      <c r="K37" s="98"/>
      <c r="L37" s="98"/>
      <c r="M37" s="98"/>
      <c r="N37" s="98"/>
      <c r="O37" s="98"/>
      <c r="P37" s="95">
        <f t="shared" si="5"/>
        <v>0</v>
      </c>
    </row>
    <row r="38" spans="1:16" s="23" customFormat="1" ht="40.5" customHeight="1" hidden="1">
      <c r="A38" s="40" t="s">
        <v>155</v>
      </c>
      <c r="B38" s="40" t="s">
        <v>14</v>
      </c>
      <c r="C38" s="41" t="s">
        <v>156</v>
      </c>
      <c r="D38" s="42" t="s">
        <v>157</v>
      </c>
      <c r="E38" s="95">
        <f t="shared" si="3"/>
        <v>0</v>
      </c>
      <c r="F38" s="99">
        <f>SUM(F40:F43)</f>
        <v>0</v>
      </c>
      <c r="G38" s="99">
        <f aca="true" t="shared" si="6" ref="G38:O38">SUM(G40:G43)</f>
        <v>0</v>
      </c>
      <c r="H38" s="99">
        <f t="shared" si="6"/>
        <v>0</v>
      </c>
      <c r="I38" s="99">
        <f t="shared" si="6"/>
        <v>0</v>
      </c>
      <c r="J38" s="97">
        <f t="shared" si="4"/>
        <v>0</v>
      </c>
      <c r="K38" s="99">
        <f t="shared" si="6"/>
        <v>0</v>
      </c>
      <c r="L38" s="99">
        <f t="shared" si="6"/>
        <v>0</v>
      </c>
      <c r="M38" s="99">
        <f t="shared" si="6"/>
        <v>0</v>
      </c>
      <c r="N38" s="99">
        <f t="shared" si="6"/>
        <v>0</v>
      </c>
      <c r="O38" s="99">
        <f t="shared" si="6"/>
        <v>0</v>
      </c>
      <c r="P38" s="95">
        <f t="shared" si="5"/>
        <v>0</v>
      </c>
    </row>
    <row r="39" spans="1:16" s="23" customFormat="1" ht="21" customHeight="1" hidden="1">
      <c r="A39" s="40"/>
      <c r="B39" s="40"/>
      <c r="C39" s="41"/>
      <c r="D39" s="62" t="s">
        <v>113</v>
      </c>
      <c r="E39" s="95"/>
      <c r="F39" s="97"/>
      <c r="G39" s="97"/>
      <c r="H39" s="97"/>
      <c r="I39" s="97"/>
      <c r="J39" s="97">
        <f t="shared" si="4"/>
        <v>0</v>
      </c>
      <c r="K39" s="99"/>
      <c r="L39" s="99"/>
      <c r="M39" s="99"/>
      <c r="N39" s="99"/>
      <c r="O39" s="99"/>
      <c r="P39" s="95">
        <f t="shared" si="5"/>
        <v>0</v>
      </c>
    </row>
    <row r="40" spans="1:16" s="23" customFormat="1" ht="42.75" customHeight="1" hidden="1">
      <c r="A40" s="40"/>
      <c r="B40" s="40"/>
      <c r="C40" s="41"/>
      <c r="D40" s="63" t="s">
        <v>158</v>
      </c>
      <c r="E40" s="95">
        <f t="shared" si="3"/>
        <v>0</v>
      </c>
      <c r="F40" s="97"/>
      <c r="G40" s="97"/>
      <c r="H40" s="97"/>
      <c r="I40" s="97"/>
      <c r="J40" s="97">
        <f t="shared" si="4"/>
        <v>0</v>
      </c>
      <c r="K40" s="99"/>
      <c r="L40" s="99"/>
      <c r="M40" s="99"/>
      <c r="N40" s="99"/>
      <c r="O40" s="99"/>
      <c r="P40" s="95">
        <f t="shared" si="5"/>
        <v>0</v>
      </c>
    </row>
    <row r="41" spans="1:16" s="23" customFormat="1" ht="42.75" customHeight="1" hidden="1">
      <c r="A41" s="40"/>
      <c r="B41" s="40"/>
      <c r="C41" s="41"/>
      <c r="D41" s="63" t="s">
        <v>159</v>
      </c>
      <c r="E41" s="95">
        <f t="shared" si="3"/>
        <v>0</v>
      </c>
      <c r="F41" s="97"/>
      <c r="G41" s="97"/>
      <c r="H41" s="97"/>
      <c r="I41" s="97"/>
      <c r="J41" s="97">
        <f t="shared" si="4"/>
        <v>0</v>
      </c>
      <c r="K41" s="100"/>
      <c r="L41" s="99"/>
      <c r="M41" s="99"/>
      <c r="N41" s="99"/>
      <c r="O41" s="100"/>
      <c r="P41" s="95">
        <f t="shared" si="5"/>
        <v>0</v>
      </c>
    </row>
    <row r="42" spans="1:16" s="23" customFormat="1" ht="48" customHeight="1" hidden="1">
      <c r="A42" s="40"/>
      <c r="B42" s="40"/>
      <c r="C42" s="41"/>
      <c r="D42" s="47" t="s">
        <v>160</v>
      </c>
      <c r="E42" s="95">
        <f t="shared" si="3"/>
        <v>0</v>
      </c>
      <c r="F42" s="100"/>
      <c r="G42" s="97"/>
      <c r="H42" s="97"/>
      <c r="I42" s="97"/>
      <c r="J42" s="97">
        <f t="shared" si="4"/>
        <v>0</v>
      </c>
      <c r="K42" s="100"/>
      <c r="L42" s="99"/>
      <c r="M42" s="99"/>
      <c r="N42" s="99"/>
      <c r="O42" s="100"/>
      <c r="P42" s="95">
        <f t="shared" si="5"/>
        <v>0</v>
      </c>
    </row>
    <row r="43" spans="1:16" s="23" customFormat="1" ht="39.75" customHeight="1" hidden="1">
      <c r="A43" s="40"/>
      <c r="B43" s="40"/>
      <c r="C43" s="41"/>
      <c r="D43" s="65" t="s">
        <v>161</v>
      </c>
      <c r="E43" s="95">
        <f t="shared" si="3"/>
        <v>0</v>
      </c>
      <c r="F43" s="97"/>
      <c r="G43" s="97"/>
      <c r="H43" s="97"/>
      <c r="I43" s="97"/>
      <c r="J43" s="97"/>
      <c r="K43" s="99"/>
      <c r="L43" s="99"/>
      <c r="M43" s="99"/>
      <c r="N43" s="99"/>
      <c r="O43" s="99"/>
      <c r="P43" s="95">
        <f t="shared" si="5"/>
        <v>0</v>
      </c>
    </row>
    <row r="44" spans="1:16" s="23" customFormat="1" ht="36.75" customHeight="1" hidden="1">
      <c r="A44" s="40" t="s">
        <v>21</v>
      </c>
      <c r="B44" s="40" t="s">
        <v>22</v>
      </c>
      <c r="C44" s="41" t="s">
        <v>20</v>
      </c>
      <c r="D44" s="42" t="s">
        <v>119</v>
      </c>
      <c r="E44" s="95">
        <f t="shared" si="3"/>
        <v>0</v>
      </c>
      <c r="F44" s="97"/>
      <c r="G44" s="97"/>
      <c r="H44" s="97"/>
      <c r="I44" s="97"/>
      <c r="J44" s="97">
        <f>O44+L44</f>
        <v>0</v>
      </c>
      <c r="K44" s="99"/>
      <c r="L44" s="99"/>
      <c r="M44" s="99"/>
      <c r="N44" s="99"/>
      <c r="O44" s="99"/>
      <c r="P44" s="95">
        <f t="shared" si="5"/>
        <v>0</v>
      </c>
    </row>
    <row r="45" spans="1:16" s="23" customFormat="1" ht="36.75" customHeight="1" hidden="1">
      <c r="A45" s="35" t="s">
        <v>24</v>
      </c>
      <c r="B45" s="32"/>
      <c r="C45" s="36"/>
      <c r="D45" s="37" t="s">
        <v>104</v>
      </c>
      <c r="E45" s="97">
        <f>F45</f>
        <v>0</v>
      </c>
      <c r="F45" s="97">
        <f>F46</f>
        <v>0</v>
      </c>
      <c r="G45" s="97">
        <f aca="true" t="shared" si="7" ref="G45:I46">G46</f>
        <v>0</v>
      </c>
      <c r="H45" s="97">
        <f t="shared" si="7"/>
        <v>0</v>
      </c>
      <c r="I45" s="97">
        <f t="shared" si="7"/>
        <v>0</v>
      </c>
      <c r="J45" s="97">
        <f t="shared" si="4"/>
        <v>0</v>
      </c>
      <c r="K45" s="97">
        <f aca="true" t="shared" si="8" ref="K45:O46">K46</f>
        <v>0</v>
      </c>
      <c r="L45" s="97">
        <f t="shared" si="8"/>
        <v>0</v>
      </c>
      <c r="M45" s="97">
        <f t="shared" si="8"/>
        <v>0</v>
      </c>
      <c r="N45" s="97">
        <f t="shared" si="8"/>
        <v>0</v>
      </c>
      <c r="O45" s="97">
        <f t="shared" si="8"/>
        <v>0</v>
      </c>
      <c r="P45" s="95">
        <f t="shared" si="5"/>
        <v>0</v>
      </c>
    </row>
    <row r="46" spans="1:16" s="23" customFormat="1" ht="36.75" customHeight="1" hidden="1">
      <c r="A46" s="35" t="s">
        <v>25</v>
      </c>
      <c r="B46" s="32"/>
      <c r="C46" s="36"/>
      <c r="D46" s="37" t="s">
        <v>105</v>
      </c>
      <c r="E46" s="97">
        <f>F46</f>
        <v>0</v>
      </c>
      <c r="F46" s="97">
        <f>F47</f>
        <v>0</v>
      </c>
      <c r="G46" s="97">
        <f t="shared" si="7"/>
        <v>0</v>
      </c>
      <c r="H46" s="97">
        <f t="shared" si="7"/>
        <v>0</v>
      </c>
      <c r="I46" s="97">
        <f t="shared" si="7"/>
        <v>0</v>
      </c>
      <c r="J46" s="97">
        <f t="shared" si="4"/>
        <v>0</v>
      </c>
      <c r="K46" s="97">
        <f t="shared" si="8"/>
        <v>0</v>
      </c>
      <c r="L46" s="97">
        <f t="shared" si="8"/>
        <v>0</v>
      </c>
      <c r="M46" s="97">
        <f t="shared" si="8"/>
        <v>0</v>
      </c>
      <c r="N46" s="97">
        <f t="shared" si="8"/>
        <v>0</v>
      </c>
      <c r="O46" s="97">
        <f t="shared" si="8"/>
        <v>0</v>
      </c>
      <c r="P46" s="95">
        <f t="shared" si="5"/>
        <v>0</v>
      </c>
    </row>
    <row r="47" spans="1:16" s="23" customFormat="1" ht="36.75" customHeight="1" hidden="1">
      <c r="A47" s="40" t="s">
        <v>121</v>
      </c>
      <c r="B47" s="40" t="s">
        <v>126</v>
      </c>
      <c r="C47" s="41" t="s">
        <v>19</v>
      </c>
      <c r="D47" s="56" t="s">
        <v>120</v>
      </c>
      <c r="E47" s="97">
        <f>F47</f>
        <v>0</v>
      </c>
      <c r="F47" s="97"/>
      <c r="G47" s="97"/>
      <c r="H47" s="97"/>
      <c r="I47" s="97"/>
      <c r="J47" s="97">
        <f t="shared" si="4"/>
        <v>0</v>
      </c>
      <c r="K47" s="99"/>
      <c r="L47" s="99"/>
      <c r="M47" s="99"/>
      <c r="N47" s="99"/>
      <c r="O47" s="99"/>
      <c r="P47" s="95">
        <f t="shared" si="5"/>
        <v>0</v>
      </c>
    </row>
    <row r="48" spans="1:16" s="23" customFormat="1" ht="36.75" customHeight="1" hidden="1">
      <c r="A48" s="40"/>
      <c r="B48" s="40"/>
      <c r="C48" s="41"/>
      <c r="D48" s="42"/>
      <c r="E48" s="95"/>
      <c r="F48" s="97"/>
      <c r="G48" s="97"/>
      <c r="H48" s="97"/>
      <c r="I48" s="97"/>
      <c r="J48" s="97">
        <f t="shared" si="4"/>
        <v>0</v>
      </c>
      <c r="K48" s="99"/>
      <c r="L48" s="99"/>
      <c r="M48" s="99"/>
      <c r="N48" s="99"/>
      <c r="O48" s="99"/>
      <c r="P48" s="95"/>
    </row>
    <row r="49" spans="1:16" s="23" customFormat="1" ht="31.5" customHeight="1" hidden="1">
      <c r="A49" s="35" t="s">
        <v>88</v>
      </c>
      <c r="B49" s="32"/>
      <c r="C49" s="36"/>
      <c r="D49" s="37" t="s">
        <v>103</v>
      </c>
      <c r="E49" s="97">
        <f>E50</f>
        <v>0</v>
      </c>
      <c r="F49" s="97">
        <f>F50</f>
        <v>0</v>
      </c>
      <c r="G49" s="97">
        <f>G50</f>
        <v>0</v>
      </c>
      <c r="H49" s="97">
        <f>H50</f>
        <v>0</v>
      </c>
      <c r="I49" s="97">
        <f>I50</f>
        <v>0</v>
      </c>
      <c r="J49" s="97">
        <f t="shared" si="4"/>
        <v>0</v>
      </c>
      <c r="K49" s="97">
        <f>K50</f>
        <v>0</v>
      </c>
      <c r="L49" s="97">
        <f>L50</f>
        <v>0</v>
      </c>
      <c r="M49" s="99">
        <f>M50</f>
        <v>0</v>
      </c>
      <c r="N49" s="99">
        <f>N50</f>
        <v>0</v>
      </c>
      <c r="O49" s="99">
        <f>O50</f>
        <v>0</v>
      </c>
      <c r="P49" s="95">
        <f t="shared" si="5"/>
        <v>0</v>
      </c>
    </row>
    <row r="50" spans="1:16" s="23" customFormat="1" ht="39" customHeight="1" hidden="1">
      <c r="A50" s="35" t="s">
        <v>89</v>
      </c>
      <c r="B50" s="32"/>
      <c r="C50" s="36"/>
      <c r="D50" s="37" t="s">
        <v>101</v>
      </c>
      <c r="E50" s="97">
        <f>F50+I50</f>
        <v>0</v>
      </c>
      <c r="F50" s="99">
        <f>F52+F51+F53</f>
        <v>0</v>
      </c>
      <c r="G50" s="99">
        <f>G52+G51+G53</f>
        <v>0</v>
      </c>
      <c r="H50" s="99">
        <f>H52+H51+H53</f>
        <v>0</v>
      </c>
      <c r="I50" s="99">
        <f>I52+I51+I53</f>
        <v>0</v>
      </c>
      <c r="J50" s="97">
        <f>L50+O50</f>
        <v>0</v>
      </c>
      <c r="K50" s="99">
        <f>K52+K51+K53</f>
        <v>0</v>
      </c>
      <c r="L50" s="99">
        <f>L52+L51+L53</f>
        <v>0</v>
      </c>
      <c r="M50" s="99">
        <f>M52+M51+M53</f>
        <v>0</v>
      </c>
      <c r="N50" s="99">
        <f>N52+N51+N53</f>
        <v>0</v>
      </c>
      <c r="O50" s="99">
        <f>O52+O51+O53</f>
        <v>0</v>
      </c>
      <c r="P50" s="95">
        <f t="shared" si="5"/>
        <v>0</v>
      </c>
    </row>
    <row r="51" spans="1:16" s="23" customFormat="1" ht="28.5" customHeight="1" hidden="1">
      <c r="A51" s="40" t="s">
        <v>162</v>
      </c>
      <c r="B51" s="40" t="s">
        <v>163</v>
      </c>
      <c r="C51" s="41" t="s">
        <v>90</v>
      </c>
      <c r="D51" s="66" t="s">
        <v>164</v>
      </c>
      <c r="E51" s="97">
        <f>F51</f>
        <v>0</v>
      </c>
      <c r="F51" s="99"/>
      <c r="G51" s="99"/>
      <c r="H51" s="99"/>
      <c r="I51" s="99"/>
      <c r="J51" s="97"/>
      <c r="K51" s="99"/>
      <c r="L51" s="99"/>
      <c r="M51" s="99"/>
      <c r="N51" s="99"/>
      <c r="O51" s="99"/>
      <c r="P51" s="95">
        <f>E51</f>
        <v>0</v>
      </c>
    </row>
    <row r="52" spans="1:16" s="23" customFormat="1" ht="75" customHeight="1" hidden="1">
      <c r="A52" s="40" t="s">
        <v>165</v>
      </c>
      <c r="B52" s="67">
        <v>9730</v>
      </c>
      <c r="C52" s="41" t="s">
        <v>90</v>
      </c>
      <c r="D52" s="68" t="s">
        <v>130</v>
      </c>
      <c r="E52" s="97">
        <f>F52</f>
        <v>0</v>
      </c>
      <c r="F52" s="99"/>
      <c r="G52" s="99"/>
      <c r="H52" s="99"/>
      <c r="I52" s="99"/>
      <c r="J52" s="97">
        <f>L52+O52</f>
        <v>0</v>
      </c>
      <c r="K52" s="99"/>
      <c r="L52" s="99"/>
      <c r="M52" s="99"/>
      <c r="N52" s="99"/>
      <c r="O52" s="99"/>
      <c r="P52" s="95">
        <f t="shared" si="5"/>
        <v>0</v>
      </c>
    </row>
    <row r="53" spans="1:16" s="23" customFormat="1" ht="36" customHeight="1" hidden="1">
      <c r="A53" s="40" t="s">
        <v>166</v>
      </c>
      <c r="B53" s="40" t="s">
        <v>167</v>
      </c>
      <c r="C53" s="41" t="s">
        <v>90</v>
      </c>
      <c r="D53" s="66" t="s">
        <v>129</v>
      </c>
      <c r="E53" s="97">
        <f>F53</f>
        <v>0</v>
      </c>
      <c r="F53" s="99"/>
      <c r="G53" s="99"/>
      <c r="H53" s="99"/>
      <c r="I53" s="99"/>
      <c r="J53" s="97">
        <f>L53+O53</f>
        <v>0</v>
      </c>
      <c r="K53" s="99"/>
      <c r="L53" s="99"/>
      <c r="M53" s="99"/>
      <c r="N53" s="99"/>
      <c r="O53" s="99"/>
      <c r="P53" s="95">
        <f t="shared" si="5"/>
        <v>0</v>
      </c>
    </row>
    <row r="54" spans="1:16" s="23" customFormat="1" ht="39" customHeight="1">
      <c r="A54" s="129" t="s">
        <v>208</v>
      </c>
      <c r="B54" s="136"/>
      <c r="C54" s="136"/>
      <c r="D54" s="137"/>
      <c r="E54" s="107">
        <f>E84+E85+E87+E89</f>
        <v>2118500</v>
      </c>
      <c r="F54" s="107">
        <f>F84+F85+F87+F89</f>
        <v>2118500</v>
      </c>
      <c r="G54" s="107">
        <f>G84</f>
        <v>1272500</v>
      </c>
      <c r="H54" s="107">
        <f>H84+H87</f>
        <v>199500</v>
      </c>
      <c r="I54" s="107">
        <f aca="true" t="shared" si="9" ref="I54:N54">I55+I59+I62+I66+I69+I72</f>
        <v>0</v>
      </c>
      <c r="J54" s="107">
        <f>J84</f>
        <v>76054</v>
      </c>
      <c r="K54" s="107">
        <f>K84</f>
        <v>76054</v>
      </c>
      <c r="L54" s="107">
        <f t="shared" si="9"/>
        <v>0</v>
      </c>
      <c r="M54" s="107">
        <f t="shared" si="9"/>
        <v>0</v>
      </c>
      <c r="N54" s="107">
        <f t="shared" si="9"/>
        <v>0</v>
      </c>
      <c r="O54" s="107"/>
      <c r="P54" s="106">
        <f>P84+P85+P87+P89</f>
        <v>2194554</v>
      </c>
    </row>
    <row r="55" spans="1:16" ht="16.5" customHeight="1" hidden="1">
      <c r="A55" s="8"/>
      <c r="B55" s="8"/>
      <c r="C55" s="12"/>
      <c r="D55" s="16" t="s">
        <v>113</v>
      </c>
      <c r="E55" s="7"/>
      <c r="F55" s="11"/>
      <c r="G55" s="11"/>
      <c r="H55" s="11"/>
      <c r="I55" s="7"/>
      <c r="J55" s="7">
        <f aca="true" t="shared" si="10" ref="J55:J85">L55+O55</f>
        <v>0</v>
      </c>
      <c r="K55" s="11"/>
      <c r="L55" s="11"/>
      <c r="M55" s="11"/>
      <c r="N55" s="11"/>
      <c r="O55" s="11"/>
      <c r="P55" s="7"/>
    </row>
    <row r="56" spans="1:16" ht="59.25" customHeight="1" hidden="1">
      <c r="A56" s="8" t="s">
        <v>28</v>
      </c>
      <c r="B56" s="8" t="s">
        <v>29</v>
      </c>
      <c r="C56" s="9" t="s">
        <v>26</v>
      </c>
      <c r="D56" s="10" t="s">
        <v>30</v>
      </c>
      <c r="E56" s="7"/>
      <c r="F56" s="11"/>
      <c r="G56" s="11"/>
      <c r="H56" s="11"/>
      <c r="I56" s="11"/>
      <c r="J56" s="7">
        <f t="shared" si="10"/>
        <v>0</v>
      </c>
      <c r="K56" s="11"/>
      <c r="L56" s="11"/>
      <c r="M56" s="11"/>
      <c r="N56" s="11"/>
      <c r="O56" s="11"/>
      <c r="P56" s="7">
        <f aca="true" t="shared" si="11" ref="P56:P80">E56+J56</f>
        <v>0</v>
      </c>
    </row>
    <row r="57" spans="1:16" ht="43.5" customHeight="1" hidden="1">
      <c r="A57" s="8" t="s">
        <v>31</v>
      </c>
      <c r="B57" s="8" t="s">
        <v>32</v>
      </c>
      <c r="C57" s="9" t="s">
        <v>27</v>
      </c>
      <c r="D57" s="10" t="s">
        <v>33</v>
      </c>
      <c r="E57" s="7"/>
      <c r="F57" s="11"/>
      <c r="G57" s="11"/>
      <c r="H57" s="11"/>
      <c r="I57" s="11"/>
      <c r="J57" s="7">
        <f t="shared" si="10"/>
        <v>0</v>
      </c>
      <c r="K57" s="11"/>
      <c r="L57" s="11"/>
      <c r="M57" s="11"/>
      <c r="N57" s="11"/>
      <c r="O57" s="11"/>
      <c r="P57" s="7">
        <f t="shared" si="11"/>
        <v>0</v>
      </c>
    </row>
    <row r="58" spans="1:16" ht="204" customHeight="1" hidden="1">
      <c r="A58" s="8"/>
      <c r="B58" s="8"/>
      <c r="C58" s="12"/>
      <c r="D58" s="13" t="s">
        <v>114</v>
      </c>
      <c r="E58" s="7"/>
      <c r="F58" s="11"/>
      <c r="G58" s="11"/>
      <c r="H58" s="11"/>
      <c r="I58" s="7"/>
      <c r="J58" s="7">
        <f t="shared" si="10"/>
        <v>0</v>
      </c>
      <c r="K58" s="11"/>
      <c r="L58" s="11"/>
      <c r="M58" s="11"/>
      <c r="N58" s="11"/>
      <c r="O58" s="11"/>
      <c r="P58" s="7">
        <f t="shared" si="11"/>
        <v>0</v>
      </c>
    </row>
    <row r="59" spans="1:16" ht="13.5" customHeight="1" hidden="1">
      <c r="A59" s="8"/>
      <c r="B59" s="8"/>
      <c r="C59" s="12"/>
      <c r="D59" s="16" t="s">
        <v>113</v>
      </c>
      <c r="E59" s="7"/>
      <c r="F59" s="11"/>
      <c r="G59" s="11"/>
      <c r="H59" s="11"/>
      <c r="I59" s="7"/>
      <c r="J59" s="7">
        <f t="shared" si="10"/>
        <v>0</v>
      </c>
      <c r="K59" s="11"/>
      <c r="L59" s="11"/>
      <c r="M59" s="11"/>
      <c r="N59" s="11"/>
      <c r="O59" s="11"/>
      <c r="P59" s="7"/>
    </row>
    <row r="60" spans="1:16" ht="30.75" customHeight="1" hidden="1">
      <c r="A60" s="8" t="s">
        <v>34</v>
      </c>
      <c r="B60" s="8" t="s">
        <v>35</v>
      </c>
      <c r="C60" s="9" t="s">
        <v>15</v>
      </c>
      <c r="D60" s="10" t="s">
        <v>36</v>
      </c>
      <c r="E60" s="7"/>
      <c r="F60" s="11"/>
      <c r="G60" s="11"/>
      <c r="H60" s="11"/>
      <c r="I60" s="11"/>
      <c r="J60" s="7">
        <f t="shared" si="10"/>
        <v>0</v>
      </c>
      <c r="K60" s="11"/>
      <c r="L60" s="11"/>
      <c r="M60" s="11"/>
      <c r="N60" s="11"/>
      <c r="O60" s="11"/>
      <c r="P60" s="7">
        <f t="shared" si="11"/>
        <v>0</v>
      </c>
    </row>
    <row r="61" spans="1:16" ht="20.25" customHeight="1" hidden="1">
      <c r="A61" s="8" t="s">
        <v>37</v>
      </c>
      <c r="B61" s="8" t="s">
        <v>38</v>
      </c>
      <c r="C61" s="9" t="s">
        <v>15</v>
      </c>
      <c r="D61" s="10" t="s">
        <v>39</v>
      </c>
      <c r="E61" s="7"/>
      <c r="F61" s="11"/>
      <c r="G61" s="11"/>
      <c r="H61" s="11"/>
      <c r="I61" s="11"/>
      <c r="J61" s="7">
        <f t="shared" si="10"/>
        <v>0</v>
      </c>
      <c r="K61" s="11"/>
      <c r="L61" s="11"/>
      <c r="M61" s="11"/>
      <c r="N61" s="11"/>
      <c r="O61" s="11"/>
      <c r="P61" s="7">
        <f t="shared" si="11"/>
        <v>0</v>
      </c>
    </row>
    <row r="62" spans="1:16" ht="20.25" customHeight="1" hidden="1">
      <c r="A62" s="8" t="s">
        <v>40</v>
      </c>
      <c r="B62" s="8" t="s">
        <v>41</v>
      </c>
      <c r="C62" s="9" t="s">
        <v>15</v>
      </c>
      <c r="D62" s="10" t="s">
        <v>42</v>
      </c>
      <c r="E62" s="7"/>
      <c r="F62" s="11"/>
      <c r="G62" s="11"/>
      <c r="H62" s="11"/>
      <c r="I62" s="11"/>
      <c r="J62" s="7">
        <f t="shared" si="10"/>
        <v>0</v>
      </c>
      <c r="K62" s="11"/>
      <c r="L62" s="11"/>
      <c r="M62" s="11"/>
      <c r="N62" s="11"/>
      <c r="O62" s="11"/>
      <c r="P62" s="7">
        <f t="shared" si="11"/>
        <v>0</v>
      </c>
    </row>
    <row r="63" spans="1:16" ht="30.75" customHeight="1" hidden="1">
      <c r="A63" s="8" t="s">
        <v>43</v>
      </c>
      <c r="B63" s="8" t="s">
        <v>44</v>
      </c>
      <c r="C63" s="9" t="s">
        <v>15</v>
      </c>
      <c r="D63" s="10" t="s">
        <v>45</v>
      </c>
      <c r="E63" s="7"/>
      <c r="F63" s="11"/>
      <c r="G63" s="11"/>
      <c r="H63" s="11"/>
      <c r="I63" s="11"/>
      <c r="J63" s="7">
        <f t="shared" si="10"/>
        <v>0</v>
      </c>
      <c r="K63" s="11"/>
      <c r="L63" s="11"/>
      <c r="M63" s="11"/>
      <c r="N63" s="11"/>
      <c r="O63" s="11"/>
      <c r="P63" s="7">
        <f t="shared" si="11"/>
        <v>0</v>
      </c>
    </row>
    <row r="64" spans="1:16" ht="21" customHeight="1" hidden="1">
      <c r="A64" s="8" t="s">
        <v>46</v>
      </c>
      <c r="B64" s="8" t="s">
        <v>47</v>
      </c>
      <c r="C64" s="9" t="s">
        <v>15</v>
      </c>
      <c r="D64" s="10" t="s">
        <v>48</v>
      </c>
      <c r="E64" s="7"/>
      <c r="F64" s="11"/>
      <c r="G64" s="11"/>
      <c r="H64" s="11"/>
      <c r="I64" s="11"/>
      <c r="J64" s="7">
        <f t="shared" si="10"/>
        <v>0</v>
      </c>
      <c r="K64" s="11"/>
      <c r="L64" s="11"/>
      <c r="M64" s="11"/>
      <c r="N64" s="11"/>
      <c r="O64" s="11"/>
      <c r="P64" s="7">
        <f t="shared" si="11"/>
        <v>0</v>
      </c>
    </row>
    <row r="65" spans="1:16" ht="19.5" customHeight="1" hidden="1">
      <c r="A65" s="8" t="s">
        <v>49</v>
      </c>
      <c r="B65" s="8" t="s">
        <v>50</v>
      </c>
      <c r="C65" s="9" t="s">
        <v>15</v>
      </c>
      <c r="D65" s="10" t="s">
        <v>51</v>
      </c>
      <c r="E65" s="7"/>
      <c r="F65" s="11"/>
      <c r="G65" s="11"/>
      <c r="H65" s="11"/>
      <c r="I65" s="11"/>
      <c r="J65" s="7">
        <f t="shared" si="10"/>
        <v>0</v>
      </c>
      <c r="K65" s="11"/>
      <c r="L65" s="11"/>
      <c r="M65" s="11"/>
      <c r="N65" s="11"/>
      <c r="O65" s="11"/>
      <c r="P65" s="7">
        <f t="shared" si="11"/>
        <v>0</v>
      </c>
    </row>
    <row r="66" spans="1:16" ht="32.25" customHeight="1" hidden="1">
      <c r="A66" s="8" t="s">
        <v>52</v>
      </c>
      <c r="B66" s="8" t="s">
        <v>53</v>
      </c>
      <c r="C66" s="9" t="s">
        <v>15</v>
      </c>
      <c r="D66" s="10" t="s">
        <v>54</v>
      </c>
      <c r="E66" s="7"/>
      <c r="F66" s="11"/>
      <c r="G66" s="11"/>
      <c r="H66" s="11"/>
      <c r="I66" s="11"/>
      <c r="J66" s="7">
        <f t="shared" si="10"/>
        <v>0</v>
      </c>
      <c r="K66" s="11"/>
      <c r="L66" s="11"/>
      <c r="M66" s="11"/>
      <c r="N66" s="11"/>
      <c r="O66" s="11"/>
      <c r="P66" s="7">
        <f t="shared" si="11"/>
        <v>0</v>
      </c>
    </row>
    <row r="67" spans="1:16" ht="32.25" customHeight="1" hidden="1">
      <c r="A67" s="8" t="s">
        <v>55</v>
      </c>
      <c r="B67" s="8" t="s">
        <v>56</v>
      </c>
      <c r="C67" s="9" t="s">
        <v>17</v>
      </c>
      <c r="D67" s="10" t="s">
        <v>57</v>
      </c>
      <c r="E67" s="7"/>
      <c r="F67" s="11"/>
      <c r="G67" s="11"/>
      <c r="H67" s="11"/>
      <c r="I67" s="11"/>
      <c r="J67" s="7">
        <f t="shared" si="10"/>
        <v>0</v>
      </c>
      <c r="K67" s="11"/>
      <c r="L67" s="11"/>
      <c r="M67" s="11"/>
      <c r="N67" s="11"/>
      <c r="O67" s="11"/>
      <c r="P67" s="7">
        <f t="shared" si="11"/>
        <v>0</v>
      </c>
    </row>
    <row r="68" spans="1:16" ht="63" customHeight="1" hidden="1">
      <c r="A68" s="8" t="s">
        <v>58</v>
      </c>
      <c r="B68" s="8" t="s">
        <v>59</v>
      </c>
      <c r="C68" s="9" t="s">
        <v>17</v>
      </c>
      <c r="D68" s="10" t="s">
        <v>60</v>
      </c>
      <c r="E68" s="7"/>
      <c r="F68" s="11"/>
      <c r="G68" s="11"/>
      <c r="H68" s="11"/>
      <c r="I68" s="11"/>
      <c r="J68" s="7">
        <f t="shared" si="10"/>
        <v>0</v>
      </c>
      <c r="K68" s="11"/>
      <c r="L68" s="11"/>
      <c r="M68" s="11"/>
      <c r="N68" s="11"/>
      <c r="O68" s="11"/>
      <c r="P68" s="7">
        <f t="shared" si="11"/>
        <v>0</v>
      </c>
    </row>
    <row r="69" spans="1:16" ht="46.5" customHeight="1" hidden="1">
      <c r="A69" s="8" t="s">
        <v>61</v>
      </c>
      <c r="B69" s="8" t="s">
        <v>62</v>
      </c>
      <c r="C69" s="9" t="s">
        <v>17</v>
      </c>
      <c r="D69" s="10" t="s">
        <v>63</v>
      </c>
      <c r="E69" s="7"/>
      <c r="F69" s="11"/>
      <c r="G69" s="11"/>
      <c r="H69" s="11"/>
      <c r="I69" s="11"/>
      <c r="J69" s="7">
        <f t="shared" si="10"/>
        <v>0</v>
      </c>
      <c r="K69" s="11"/>
      <c r="L69" s="11"/>
      <c r="M69" s="11"/>
      <c r="N69" s="11"/>
      <c r="O69" s="11"/>
      <c r="P69" s="7">
        <f t="shared" si="11"/>
        <v>0</v>
      </c>
    </row>
    <row r="70" spans="1:16" ht="59.25" customHeight="1" hidden="1">
      <c r="A70" s="8" t="s">
        <v>64</v>
      </c>
      <c r="B70" s="8" t="s">
        <v>65</v>
      </c>
      <c r="C70" s="9" t="s">
        <v>15</v>
      </c>
      <c r="D70" s="10" t="s">
        <v>66</v>
      </c>
      <c r="E70" s="7"/>
      <c r="F70" s="11"/>
      <c r="G70" s="11"/>
      <c r="H70" s="11"/>
      <c r="I70" s="11"/>
      <c r="J70" s="7">
        <f t="shared" si="10"/>
        <v>0</v>
      </c>
      <c r="K70" s="11"/>
      <c r="L70" s="11"/>
      <c r="M70" s="11"/>
      <c r="N70" s="11"/>
      <c r="O70" s="11"/>
      <c r="P70" s="7">
        <f t="shared" si="11"/>
        <v>0</v>
      </c>
    </row>
    <row r="71" spans="1:16" ht="55.5" customHeight="1" hidden="1">
      <c r="A71" s="8" t="s">
        <v>67</v>
      </c>
      <c r="B71" s="8" t="s">
        <v>68</v>
      </c>
      <c r="C71" s="9" t="s">
        <v>17</v>
      </c>
      <c r="D71" s="10" t="s">
        <v>69</v>
      </c>
      <c r="E71" s="7"/>
      <c r="F71" s="11"/>
      <c r="G71" s="11"/>
      <c r="H71" s="11"/>
      <c r="I71" s="11"/>
      <c r="J71" s="7">
        <f t="shared" si="10"/>
        <v>0</v>
      </c>
      <c r="K71" s="11"/>
      <c r="L71" s="11"/>
      <c r="M71" s="11"/>
      <c r="N71" s="11"/>
      <c r="O71" s="11"/>
      <c r="P71" s="7">
        <f t="shared" si="11"/>
        <v>0</v>
      </c>
    </row>
    <row r="72" spans="1:16" ht="174" customHeight="1" hidden="1">
      <c r="A72" s="8"/>
      <c r="B72" s="8"/>
      <c r="C72" s="9"/>
      <c r="D72" s="13" t="s">
        <v>116</v>
      </c>
      <c r="E72" s="7"/>
      <c r="F72" s="11"/>
      <c r="G72" s="11"/>
      <c r="H72" s="11"/>
      <c r="I72" s="11"/>
      <c r="J72" s="7">
        <f t="shared" si="10"/>
        <v>0</v>
      </c>
      <c r="K72" s="11"/>
      <c r="L72" s="11"/>
      <c r="M72" s="11"/>
      <c r="N72" s="11"/>
      <c r="O72" s="11"/>
      <c r="P72" s="7">
        <f t="shared" si="11"/>
        <v>0</v>
      </c>
    </row>
    <row r="73" spans="1:16" ht="15.75" customHeight="1" hidden="1">
      <c r="A73" s="8"/>
      <c r="B73" s="8"/>
      <c r="C73" s="9"/>
      <c r="D73" s="16" t="s">
        <v>113</v>
      </c>
      <c r="E73" s="7"/>
      <c r="F73" s="11"/>
      <c r="G73" s="11"/>
      <c r="H73" s="11"/>
      <c r="I73" s="11"/>
      <c r="J73" s="7">
        <f t="shared" si="10"/>
        <v>0</v>
      </c>
      <c r="K73" s="11"/>
      <c r="L73" s="11"/>
      <c r="M73" s="11"/>
      <c r="N73" s="11"/>
      <c r="O73" s="11"/>
      <c r="P73" s="7">
        <f t="shared" si="11"/>
        <v>0</v>
      </c>
    </row>
    <row r="74" spans="1:16" ht="140.25" customHeight="1" hidden="1">
      <c r="A74" s="8" t="s">
        <v>75</v>
      </c>
      <c r="B74" s="8" t="s">
        <v>76</v>
      </c>
      <c r="C74" s="9" t="s">
        <v>15</v>
      </c>
      <c r="D74" s="10" t="s">
        <v>106</v>
      </c>
      <c r="E74" s="7"/>
      <c r="F74" s="11"/>
      <c r="G74" s="11"/>
      <c r="H74" s="11"/>
      <c r="I74" s="11"/>
      <c r="J74" s="7">
        <f t="shared" si="10"/>
        <v>0</v>
      </c>
      <c r="K74" s="11"/>
      <c r="L74" s="11"/>
      <c r="M74" s="11"/>
      <c r="N74" s="11"/>
      <c r="O74" s="11"/>
      <c r="P74" s="7">
        <f t="shared" si="11"/>
        <v>0</v>
      </c>
    </row>
    <row r="75" spans="1:16" ht="21" customHeight="1" hidden="1">
      <c r="A75" s="8"/>
      <c r="B75" s="8"/>
      <c r="C75" s="9"/>
      <c r="D75" s="13" t="s">
        <v>115</v>
      </c>
      <c r="E75" s="7"/>
      <c r="F75" s="11"/>
      <c r="G75" s="11"/>
      <c r="H75" s="11"/>
      <c r="I75" s="11"/>
      <c r="J75" s="7">
        <f t="shared" si="10"/>
        <v>0</v>
      </c>
      <c r="K75" s="11"/>
      <c r="L75" s="11"/>
      <c r="M75" s="11"/>
      <c r="N75" s="11"/>
      <c r="O75" s="11"/>
      <c r="P75" s="7">
        <f t="shared" si="11"/>
        <v>0</v>
      </c>
    </row>
    <row r="76" spans="1:16" ht="21" customHeight="1" hidden="1">
      <c r="A76" s="8"/>
      <c r="B76" s="8"/>
      <c r="C76" s="9"/>
      <c r="D76" s="13" t="s">
        <v>113</v>
      </c>
      <c r="E76" s="7"/>
      <c r="F76" s="11"/>
      <c r="G76" s="11"/>
      <c r="H76" s="11"/>
      <c r="I76" s="11"/>
      <c r="J76" s="7">
        <f t="shared" si="10"/>
        <v>0</v>
      </c>
      <c r="K76" s="11"/>
      <c r="L76" s="11"/>
      <c r="M76" s="11"/>
      <c r="N76" s="11"/>
      <c r="O76" s="11"/>
      <c r="P76" s="7">
        <f t="shared" si="11"/>
        <v>0</v>
      </c>
    </row>
    <row r="77" spans="1:16" ht="76.5" customHeight="1" hidden="1">
      <c r="A77" s="8" t="s">
        <v>70</v>
      </c>
      <c r="B77" s="8" t="s">
        <v>71</v>
      </c>
      <c r="C77" s="9" t="s">
        <v>17</v>
      </c>
      <c r="D77" s="10" t="s">
        <v>72</v>
      </c>
      <c r="E77" s="7"/>
      <c r="F77" s="11"/>
      <c r="G77" s="11"/>
      <c r="H77" s="11"/>
      <c r="I77" s="7"/>
      <c r="J77" s="7">
        <f t="shared" si="10"/>
        <v>0</v>
      </c>
      <c r="K77" s="11"/>
      <c r="L77" s="11"/>
      <c r="M77" s="11"/>
      <c r="N77" s="11"/>
      <c r="O77" s="11"/>
      <c r="P77" s="7">
        <f t="shared" si="11"/>
        <v>0</v>
      </c>
    </row>
    <row r="78" spans="1:16" ht="21" customHeight="1" hidden="1">
      <c r="A78" s="4"/>
      <c r="B78" s="4"/>
      <c r="C78" s="5"/>
      <c r="D78" s="13"/>
      <c r="E78" s="7"/>
      <c r="F78" s="11"/>
      <c r="G78" s="11"/>
      <c r="H78" s="11"/>
      <c r="I78" s="7"/>
      <c r="J78" s="7">
        <f t="shared" si="10"/>
        <v>0</v>
      </c>
      <c r="K78" s="11"/>
      <c r="L78" s="11"/>
      <c r="M78" s="11"/>
      <c r="N78" s="11"/>
      <c r="O78" s="11"/>
      <c r="P78" s="7">
        <f t="shared" si="11"/>
        <v>0</v>
      </c>
    </row>
    <row r="79" spans="1:16" ht="57" customHeight="1" hidden="1">
      <c r="A79" s="8" t="s">
        <v>73</v>
      </c>
      <c r="B79" s="8" t="s">
        <v>74</v>
      </c>
      <c r="C79" s="9" t="s">
        <v>17</v>
      </c>
      <c r="D79" s="10" t="s">
        <v>117</v>
      </c>
      <c r="E79" s="7"/>
      <c r="F79" s="11"/>
      <c r="G79" s="11"/>
      <c r="H79" s="11"/>
      <c r="I79" s="11"/>
      <c r="J79" s="7">
        <f t="shared" si="10"/>
        <v>0</v>
      </c>
      <c r="K79" s="11"/>
      <c r="L79" s="11"/>
      <c r="M79" s="11"/>
      <c r="N79" s="11"/>
      <c r="O79" s="11"/>
      <c r="P79" s="7">
        <f t="shared" si="11"/>
        <v>0</v>
      </c>
    </row>
    <row r="80" spans="1:16" ht="27" customHeight="1" hidden="1">
      <c r="A80" s="4"/>
      <c r="B80" s="20"/>
      <c r="C80" s="5"/>
      <c r="D80" s="13" t="s">
        <v>118</v>
      </c>
      <c r="E80" s="7"/>
      <c r="F80" s="11"/>
      <c r="G80" s="11"/>
      <c r="H80" s="11"/>
      <c r="I80" s="7"/>
      <c r="J80" s="7">
        <f t="shared" si="10"/>
        <v>0</v>
      </c>
      <c r="K80" s="11"/>
      <c r="L80" s="11"/>
      <c r="M80" s="11"/>
      <c r="N80" s="11"/>
      <c r="O80" s="11"/>
      <c r="P80" s="7">
        <f t="shared" si="11"/>
        <v>0</v>
      </c>
    </row>
    <row r="81" spans="1:16" ht="12.75" customHeight="1" hidden="1">
      <c r="A81" s="4" t="s">
        <v>78</v>
      </c>
      <c r="B81" s="20"/>
      <c r="C81" s="5"/>
      <c r="D81" s="6" t="s">
        <v>77</v>
      </c>
      <c r="E81" s="7"/>
      <c r="F81" s="11"/>
      <c r="G81" s="11"/>
      <c r="H81" s="11"/>
      <c r="I81" s="7"/>
      <c r="J81" s="7">
        <f t="shared" si="10"/>
        <v>0</v>
      </c>
      <c r="K81" s="11"/>
      <c r="L81" s="11"/>
      <c r="M81" s="11"/>
      <c r="N81" s="11"/>
      <c r="O81" s="11"/>
      <c r="P81" s="7">
        <f aca="true" t="shared" si="12" ref="P81:P103">E81+J81</f>
        <v>0</v>
      </c>
    </row>
    <row r="82" spans="1:16" ht="25.5" customHeight="1">
      <c r="A82" s="4">
        <v>100000</v>
      </c>
      <c r="B82" s="4"/>
      <c r="C82" s="5"/>
      <c r="D82" s="94" t="s">
        <v>206</v>
      </c>
      <c r="E82" s="7"/>
      <c r="F82" s="11"/>
      <c r="G82" s="11"/>
      <c r="H82" s="11"/>
      <c r="I82" s="7"/>
      <c r="J82" s="7">
        <f t="shared" si="10"/>
        <v>0</v>
      </c>
      <c r="K82" s="11"/>
      <c r="L82" s="11"/>
      <c r="M82" s="11"/>
      <c r="N82" s="11"/>
      <c r="O82" s="11"/>
      <c r="P82" s="7">
        <f t="shared" si="12"/>
        <v>0</v>
      </c>
    </row>
    <row r="83" spans="1:16" ht="25.5" customHeight="1">
      <c r="A83" s="8">
        <v>110000</v>
      </c>
      <c r="B83" s="8"/>
      <c r="C83" s="9"/>
      <c r="D83" s="6" t="s">
        <v>207</v>
      </c>
      <c r="E83" s="7"/>
      <c r="F83" s="11"/>
      <c r="G83" s="11"/>
      <c r="H83" s="11"/>
      <c r="I83" s="11"/>
      <c r="J83" s="7">
        <f t="shared" si="10"/>
        <v>0</v>
      </c>
      <c r="K83" s="11"/>
      <c r="L83" s="11"/>
      <c r="M83" s="11"/>
      <c r="N83" s="11"/>
      <c r="O83" s="11"/>
      <c r="P83" s="7">
        <f t="shared" si="12"/>
        <v>0</v>
      </c>
    </row>
    <row r="84" spans="1:16" s="2" customFormat="1" ht="45" customHeight="1">
      <c r="A84" s="93" t="s">
        <v>10</v>
      </c>
      <c r="B84" s="20">
        <v>150</v>
      </c>
      <c r="C84" s="17">
        <v>111</v>
      </c>
      <c r="D84" s="6" t="s">
        <v>13</v>
      </c>
      <c r="E84" s="7">
        <f>F84</f>
        <v>1825000</v>
      </c>
      <c r="F84" s="7">
        <v>1825000</v>
      </c>
      <c r="G84" s="7">
        <v>1272500</v>
      </c>
      <c r="H84" s="7">
        <v>94500</v>
      </c>
      <c r="I84" s="7"/>
      <c r="J84" s="7">
        <f t="shared" si="10"/>
        <v>76054</v>
      </c>
      <c r="K84" s="7">
        <v>76054</v>
      </c>
      <c r="L84" s="7"/>
      <c r="M84" s="7"/>
      <c r="N84" s="7"/>
      <c r="O84" s="7">
        <v>76054</v>
      </c>
      <c r="P84" s="7">
        <f t="shared" si="12"/>
        <v>1901054</v>
      </c>
    </row>
    <row r="85" spans="1:16" ht="27" customHeight="1">
      <c r="A85" s="93" t="s">
        <v>197</v>
      </c>
      <c r="B85" s="20">
        <v>3000</v>
      </c>
      <c r="C85" s="17"/>
      <c r="D85" s="6" t="s">
        <v>198</v>
      </c>
      <c r="E85" s="7">
        <f>E86</f>
        <v>98200</v>
      </c>
      <c r="F85" s="7">
        <f>F86</f>
        <v>98200</v>
      </c>
      <c r="G85" s="11"/>
      <c r="H85" s="11"/>
      <c r="I85" s="7"/>
      <c r="J85" s="7">
        <f t="shared" si="10"/>
        <v>0</v>
      </c>
      <c r="K85" s="11"/>
      <c r="L85" s="11"/>
      <c r="M85" s="11"/>
      <c r="N85" s="11"/>
      <c r="O85" s="11"/>
      <c r="P85" s="7">
        <f t="shared" si="12"/>
        <v>98200</v>
      </c>
    </row>
    <row r="86" spans="1:16" ht="25.5">
      <c r="A86" s="92" t="s">
        <v>186</v>
      </c>
      <c r="B86" s="8">
        <v>3242</v>
      </c>
      <c r="C86" s="92" t="s">
        <v>19</v>
      </c>
      <c r="D86" s="10" t="s">
        <v>120</v>
      </c>
      <c r="E86" s="11">
        <f>F86</f>
        <v>98200</v>
      </c>
      <c r="F86" s="11">
        <v>98200</v>
      </c>
      <c r="G86" s="11"/>
      <c r="H86" s="11"/>
      <c r="I86" s="11"/>
      <c r="J86" s="7">
        <f>L86+O86</f>
        <v>0</v>
      </c>
      <c r="K86" s="11"/>
      <c r="L86" s="11"/>
      <c r="M86" s="11"/>
      <c r="N86" s="11"/>
      <c r="O86" s="11"/>
      <c r="P86" s="11">
        <f t="shared" si="12"/>
        <v>98200</v>
      </c>
    </row>
    <row r="87" spans="1:16" s="2" customFormat="1" ht="23.25" customHeight="1">
      <c r="A87" s="93" t="s">
        <v>199</v>
      </c>
      <c r="B87" s="4">
        <v>6000</v>
      </c>
      <c r="C87" s="93"/>
      <c r="D87" s="6" t="s">
        <v>200</v>
      </c>
      <c r="E87" s="7">
        <f>E88</f>
        <v>180000</v>
      </c>
      <c r="F87" s="7">
        <f>F88</f>
        <v>180000</v>
      </c>
      <c r="G87" s="7"/>
      <c r="H87" s="7">
        <f>H88</f>
        <v>105000</v>
      </c>
      <c r="I87" s="7"/>
      <c r="J87" s="7">
        <f>L87+O87</f>
        <v>0</v>
      </c>
      <c r="K87" s="7"/>
      <c r="L87" s="7"/>
      <c r="M87" s="7"/>
      <c r="N87" s="7"/>
      <c r="O87" s="7"/>
      <c r="P87" s="7">
        <f t="shared" si="12"/>
        <v>180000</v>
      </c>
    </row>
    <row r="88" spans="1:16" ht="12.75">
      <c r="A88" s="92" t="s">
        <v>201</v>
      </c>
      <c r="B88" s="8">
        <v>6090</v>
      </c>
      <c r="C88" s="92" t="s">
        <v>184</v>
      </c>
      <c r="D88" s="10" t="s">
        <v>185</v>
      </c>
      <c r="E88" s="11">
        <f>F88</f>
        <v>180000</v>
      </c>
      <c r="F88" s="11">
        <v>180000</v>
      </c>
      <c r="G88" s="11"/>
      <c r="H88" s="11">
        <v>105000</v>
      </c>
      <c r="I88" s="11"/>
      <c r="J88" s="7">
        <f>L88+O88</f>
        <v>0</v>
      </c>
      <c r="K88" s="11"/>
      <c r="L88" s="11"/>
      <c r="M88" s="11"/>
      <c r="N88" s="11"/>
      <c r="O88" s="11"/>
      <c r="P88" s="7">
        <f t="shared" si="12"/>
        <v>180000</v>
      </c>
    </row>
    <row r="89" spans="1:16" s="2" customFormat="1" ht="23.25" customHeight="1">
      <c r="A89" s="93" t="s">
        <v>189</v>
      </c>
      <c r="B89" s="4">
        <v>7130</v>
      </c>
      <c r="C89" s="93" t="s">
        <v>187</v>
      </c>
      <c r="D89" s="6" t="s">
        <v>188</v>
      </c>
      <c r="E89" s="7">
        <v>15300</v>
      </c>
      <c r="F89" s="7">
        <v>15300</v>
      </c>
      <c r="G89" s="7"/>
      <c r="H89" s="7"/>
      <c r="I89" s="7"/>
      <c r="J89" s="7"/>
      <c r="K89" s="7"/>
      <c r="L89" s="7"/>
      <c r="M89" s="7"/>
      <c r="N89" s="7"/>
      <c r="O89" s="7"/>
      <c r="P89" s="7">
        <f>E89</f>
        <v>15300</v>
      </c>
    </row>
    <row r="90" spans="1:16" s="2" customFormat="1" ht="25.5" hidden="1">
      <c r="A90" s="93" t="s">
        <v>202</v>
      </c>
      <c r="B90" s="4">
        <v>74000</v>
      </c>
      <c r="C90" s="17"/>
      <c r="D90" s="6" t="s">
        <v>203</v>
      </c>
      <c r="E90" s="7">
        <f>F90</f>
        <v>0</v>
      </c>
      <c r="F90" s="7"/>
      <c r="G90" s="7"/>
      <c r="H90" s="7"/>
      <c r="I90" s="7"/>
      <c r="J90" s="7">
        <f>J91</f>
        <v>0</v>
      </c>
      <c r="K90" s="7">
        <f>K91</f>
        <v>0</v>
      </c>
      <c r="L90" s="7"/>
      <c r="M90" s="7"/>
      <c r="N90" s="7"/>
      <c r="O90" s="7">
        <f>O91</f>
        <v>0</v>
      </c>
      <c r="P90" s="7">
        <f t="shared" si="12"/>
        <v>0</v>
      </c>
    </row>
    <row r="91" spans="1:16" ht="38.25" hidden="1">
      <c r="A91" s="92" t="s">
        <v>204</v>
      </c>
      <c r="B91" s="8">
        <v>7461</v>
      </c>
      <c r="C91" s="92" t="s">
        <v>122</v>
      </c>
      <c r="D91" s="10" t="s">
        <v>123</v>
      </c>
      <c r="E91" s="7"/>
      <c r="F91" s="11"/>
      <c r="G91" s="11"/>
      <c r="H91" s="11"/>
      <c r="I91" s="11"/>
      <c r="J91" s="7"/>
      <c r="K91" s="11"/>
      <c r="L91" s="11"/>
      <c r="M91" s="11"/>
      <c r="N91" s="11"/>
      <c r="O91" s="11"/>
      <c r="P91" s="7">
        <f t="shared" si="12"/>
        <v>0</v>
      </c>
    </row>
    <row r="92" spans="1:16" ht="33.75" customHeight="1" hidden="1">
      <c r="A92" s="93" t="s">
        <v>92</v>
      </c>
      <c r="B92" s="8"/>
      <c r="C92" s="9"/>
      <c r="D92" s="15" t="s">
        <v>102</v>
      </c>
      <c r="E92" s="7"/>
      <c r="F92" s="11"/>
      <c r="G92" s="11"/>
      <c r="H92" s="11"/>
      <c r="I92" s="11"/>
      <c r="J92" s="7">
        <f>L92+O92</f>
        <v>0</v>
      </c>
      <c r="K92" s="11"/>
      <c r="L92" s="11"/>
      <c r="M92" s="11"/>
      <c r="N92" s="11"/>
      <c r="O92" s="11"/>
      <c r="P92" s="7">
        <f t="shared" si="12"/>
        <v>0</v>
      </c>
    </row>
    <row r="93" spans="1:16" ht="29.25" customHeight="1" hidden="1">
      <c r="A93" s="4" t="s">
        <v>93</v>
      </c>
      <c r="B93" s="8"/>
      <c r="C93" s="9"/>
      <c r="D93" s="15" t="s">
        <v>100</v>
      </c>
      <c r="E93" s="7"/>
      <c r="F93" s="11"/>
      <c r="G93" s="11"/>
      <c r="H93" s="11"/>
      <c r="I93" s="11"/>
      <c r="J93" s="7">
        <f>L93+O93</f>
        <v>0</v>
      </c>
      <c r="K93" s="11"/>
      <c r="L93" s="11"/>
      <c r="M93" s="11"/>
      <c r="N93" s="11"/>
      <c r="O93" s="11"/>
      <c r="P93" s="7">
        <f t="shared" si="12"/>
        <v>0</v>
      </c>
    </row>
    <row r="94" spans="1:16" ht="30.75" customHeight="1" hidden="1">
      <c r="A94" s="4" t="s">
        <v>94</v>
      </c>
      <c r="B94" s="8">
        <v>8311</v>
      </c>
      <c r="C94" s="9" t="s">
        <v>95</v>
      </c>
      <c r="D94" s="15" t="s">
        <v>96</v>
      </c>
      <c r="E94" s="7"/>
      <c r="F94" s="11"/>
      <c r="G94" s="11"/>
      <c r="H94" s="11"/>
      <c r="I94" s="11"/>
      <c r="J94" s="7">
        <f>L94+O94</f>
        <v>0</v>
      </c>
      <c r="K94" s="11"/>
      <c r="L94" s="11"/>
      <c r="M94" s="11"/>
      <c r="N94" s="11"/>
      <c r="O94" s="11"/>
      <c r="P94" s="7">
        <f t="shared" si="12"/>
        <v>0</v>
      </c>
    </row>
    <row r="95" spans="1:16" ht="30.75" customHeight="1" hidden="1">
      <c r="A95" s="4" t="s">
        <v>88</v>
      </c>
      <c r="B95" s="20"/>
      <c r="C95" s="5"/>
      <c r="D95" s="6" t="s">
        <v>103</v>
      </c>
      <c r="E95" s="7"/>
      <c r="F95" s="11"/>
      <c r="G95" s="11"/>
      <c r="H95" s="11"/>
      <c r="I95" s="7"/>
      <c r="J95" s="11"/>
      <c r="K95" s="11"/>
      <c r="L95" s="11"/>
      <c r="M95" s="11"/>
      <c r="N95" s="11"/>
      <c r="O95" s="11"/>
      <c r="P95" s="7">
        <f t="shared" si="12"/>
        <v>0</v>
      </c>
    </row>
    <row r="96" spans="1:16" ht="4.5" customHeight="1" hidden="1">
      <c r="A96" s="4" t="s">
        <v>89</v>
      </c>
      <c r="B96" s="20"/>
      <c r="C96" s="5"/>
      <c r="D96" s="6" t="s">
        <v>101</v>
      </c>
      <c r="E96" s="7"/>
      <c r="F96" s="11"/>
      <c r="G96" s="11"/>
      <c r="H96" s="11"/>
      <c r="I96" s="7"/>
      <c r="J96" s="11"/>
      <c r="K96" s="11"/>
      <c r="L96" s="11"/>
      <c r="M96" s="11"/>
      <c r="N96" s="11"/>
      <c r="O96" s="11"/>
      <c r="P96" s="7">
        <f t="shared" si="12"/>
        <v>0</v>
      </c>
    </row>
    <row r="97" spans="1:16" s="23" customFormat="1" ht="26.25" customHeight="1">
      <c r="A97" s="140" t="s">
        <v>214</v>
      </c>
      <c r="B97" s="141"/>
      <c r="C97" s="141"/>
      <c r="D97" s="142"/>
      <c r="E97" s="108">
        <f>F97+I97</f>
        <v>248000</v>
      </c>
      <c r="F97" s="108">
        <f>F98+F103</f>
        <v>248000</v>
      </c>
      <c r="G97" s="108">
        <f>G98+G103</f>
        <v>0</v>
      </c>
      <c r="H97" s="108">
        <f>H98+H103</f>
        <v>0</v>
      </c>
      <c r="I97" s="108">
        <f>I98+I103</f>
        <v>0</v>
      </c>
      <c r="J97" s="108">
        <f>L97+O97</f>
        <v>117000</v>
      </c>
      <c r="K97" s="108">
        <f>K98+K103</f>
        <v>117000</v>
      </c>
      <c r="L97" s="108">
        <f>L98+L103</f>
        <v>0</v>
      </c>
      <c r="M97" s="108">
        <f>M98+M103</f>
        <v>0</v>
      </c>
      <c r="N97" s="108">
        <f>N98+N103</f>
        <v>0</v>
      </c>
      <c r="O97" s="108">
        <f>O98+O103</f>
        <v>117000</v>
      </c>
      <c r="P97" s="109">
        <f t="shared" si="12"/>
        <v>365000</v>
      </c>
    </row>
    <row r="98" spans="1:16" s="76" customFormat="1" ht="27" customHeight="1" hidden="1">
      <c r="A98" s="71">
        <v>600000</v>
      </c>
      <c r="B98" s="32"/>
      <c r="C98" s="36"/>
      <c r="D98" s="37" t="s">
        <v>149</v>
      </c>
      <c r="E98" s="38">
        <f>F98+I98</f>
        <v>248000</v>
      </c>
      <c r="F98" s="39">
        <f aca="true" t="shared" si="13" ref="F98:O98">F99</f>
        <v>248000</v>
      </c>
      <c r="G98" s="39">
        <f t="shared" si="13"/>
        <v>0</v>
      </c>
      <c r="H98" s="39">
        <f t="shared" si="13"/>
        <v>0</v>
      </c>
      <c r="I98" s="39">
        <f t="shared" si="13"/>
        <v>0</v>
      </c>
      <c r="J98" s="38">
        <f>L98+O98</f>
        <v>117000</v>
      </c>
      <c r="K98" s="39">
        <f t="shared" si="13"/>
        <v>117000</v>
      </c>
      <c r="L98" s="39">
        <f t="shared" si="13"/>
        <v>0</v>
      </c>
      <c r="M98" s="39">
        <f t="shared" si="13"/>
        <v>0</v>
      </c>
      <c r="N98" s="39">
        <f t="shared" si="13"/>
        <v>0</v>
      </c>
      <c r="O98" s="39">
        <f t="shared" si="13"/>
        <v>117000</v>
      </c>
      <c r="P98" s="75">
        <f t="shared" si="12"/>
        <v>365000</v>
      </c>
    </row>
    <row r="99" spans="1:16" s="76" customFormat="1" ht="36" customHeight="1" hidden="1">
      <c r="A99" s="35" t="s">
        <v>150</v>
      </c>
      <c r="B99" s="32"/>
      <c r="C99" s="36"/>
      <c r="D99" s="37" t="s">
        <v>151</v>
      </c>
      <c r="E99" s="38">
        <f>F99+I99</f>
        <v>248000</v>
      </c>
      <c r="F99" s="39">
        <f>F100+F101</f>
        <v>248000</v>
      </c>
      <c r="G99" s="39">
        <f>G100+G101</f>
        <v>0</v>
      </c>
      <c r="H99" s="39">
        <f>H100+H101</f>
        <v>0</v>
      </c>
      <c r="I99" s="39">
        <f>I100+I101</f>
        <v>0</v>
      </c>
      <c r="J99" s="38">
        <f>L99+O99</f>
        <v>117000</v>
      </c>
      <c r="K99" s="39">
        <f>SUM(K100:K102)</f>
        <v>117000</v>
      </c>
      <c r="L99" s="39">
        <f>SUM(L100:L102)</f>
        <v>0</v>
      </c>
      <c r="M99" s="39">
        <f>SUM(M100:M102)</f>
        <v>0</v>
      </c>
      <c r="N99" s="39">
        <f>SUM(N100:N102)</f>
        <v>0</v>
      </c>
      <c r="O99" s="39">
        <f>SUM(O100:O102)</f>
        <v>117000</v>
      </c>
      <c r="P99" s="75">
        <f t="shared" si="12"/>
        <v>365000</v>
      </c>
    </row>
    <row r="100" spans="1:16" s="76" customFormat="1" ht="47.25" customHeight="1" hidden="1">
      <c r="A100" s="40" t="s">
        <v>152</v>
      </c>
      <c r="B100" s="40" t="s">
        <v>17</v>
      </c>
      <c r="C100" s="41" t="s">
        <v>153</v>
      </c>
      <c r="D100" s="42" t="s">
        <v>154</v>
      </c>
      <c r="E100" s="38">
        <f>F100+I100</f>
        <v>0</v>
      </c>
      <c r="F100" s="64"/>
      <c r="G100" s="39"/>
      <c r="H100" s="64"/>
      <c r="I100" s="39"/>
      <c r="J100" s="38">
        <f>L100+O100</f>
        <v>0</v>
      </c>
      <c r="K100" s="64"/>
      <c r="L100" s="39"/>
      <c r="M100" s="39"/>
      <c r="N100" s="39"/>
      <c r="O100" s="64"/>
      <c r="P100" s="75">
        <f t="shared" si="12"/>
        <v>0</v>
      </c>
    </row>
    <row r="101" spans="1:16" s="23" customFormat="1" ht="45.75" customHeight="1">
      <c r="A101" s="40">
        <v>117461</v>
      </c>
      <c r="B101" s="40">
        <v>7461</v>
      </c>
      <c r="C101" s="101">
        <v>456</v>
      </c>
      <c r="D101" s="42" t="s">
        <v>123</v>
      </c>
      <c r="E101" s="38">
        <f>F101+I101</f>
        <v>248000</v>
      </c>
      <c r="F101" s="45">
        <v>248000</v>
      </c>
      <c r="G101" s="45">
        <f>G103</f>
        <v>0</v>
      </c>
      <c r="H101" s="45"/>
      <c r="I101" s="45">
        <f>I103</f>
        <v>0</v>
      </c>
      <c r="J101" s="38">
        <f>L101+O101</f>
        <v>117000</v>
      </c>
      <c r="K101" s="45">
        <v>117000</v>
      </c>
      <c r="L101" s="45">
        <f>L103</f>
        <v>0</v>
      </c>
      <c r="M101" s="45">
        <f>M103</f>
        <v>0</v>
      </c>
      <c r="N101" s="45">
        <f>N103</f>
        <v>0</v>
      </c>
      <c r="O101" s="45">
        <v>117000</v>
      </c>
      <c r="P101" s="75">
        <f>E101+J101</f>
        <v>365000</v>
      </c>
    </row>
    <row r="102" spans="1:16" ht="2.25" customHeight="1">
      <c r="A102" s="8"/>
      <c r="B102" s="8"/>
      <c r="C102" s="9"/>
      <c r="D102" s="10"/>
      <c r="E102" s="7"/>
      <c r="F102" s="11"/>
      <c r="G102" s="11"/>
      <c r="H102" s="11"/>
      <c r="I102" s="7"/>
      <c r="J102" s="11"/>
      <c r="K102" s="11"/>
      <c r="L102" s="11"/>
      <c r="M102" s="11"/>
      <c r="N102" s="11"/>
      <c r="O102" s="11"/>
      <c r="P102" s="7">
        <f t="shared" si="12"/>
        <v>0</v>
      </c>
    </row>
    <row r="103" spans="1:16" ht="1.5" customHeight="1">
      <c r="A103" s="8"/>
      <c r="B103" s="8"/>
      <c r="C103" s="9"/>
      <c r="D103" s="10"/>
      <c r="E103" s="7">
        <f>F103</f>
        <v>0</v>
      </c>
      <c r="F103" s="11"/>
      <c r="G103" s="11"/>
      <c r="H103" s="11"/>
      <c r="I103" s="11"/>
      <c r="J103" s="7">
        <f>L103+O103</f>
        <v>0</v>
      </c>
      <c r="K103" s="11"/>
      <c r="L103" s="11"/>
      <c r="M103" s="11"/>
      <c r="N103" s="11"/>
      <c r="O103" s="11"/>
      <c r="P103" s="7">
        <f t="shared" si="12"/>
        <v>0</v>
      </c>
    </row>
    <row r="104" spans="1:16" s="2" customFormat="1" ht="22.5" customHeight="1">
      <c r="A104" s="20" t="s">
        <v>205</v>
      </c>
      <c r="B104" s="20" t="s">
        <v>205</v>
      </c>
      <c r="C104" s="5" t="s">
        <v>205</v>
      </c>
      <c r="D104" s="14" t="s">
        <v>107</v>
      </c>
      <c r="E104" s="7">
        <f>E17+E54+E97</f>
        <v>2815500</v>
      </c>
      <c r="F104" s="7">
        <f>F17+F54+F97</f>
        <v>2815500</v>
      </c>
      <c r="G104" s="7">
        <f>G54</f>
        <v>1272500</v>
      </c>
      <c r="H104" s="7">
        <f>H54</f>
        <v>199500</v>
      </c>
      <c r="I104" s="7"/>
      <c r="J104" s="7">
        <f>J54+J97</f>
        <v>193054</v>
      </c>
      <c r="K104" s="7">
        <f>K54+K97</f>
        <v>193054</v>
      </c>
      <c r="L104" s="7"/>
      <c r="M104" s="7"/>
      <c r="N104" s="7"/>
      <c r="O104" s="7">
        <f>O84+O97</f>
        <v>193054</v>
      </c>
      <c r="P104" s="7">
        <f>P17+P54+P97</f>
        <v>3008554</v>
      </c>
    </row>
    <row r="107" spans="4:10" ht="12.75">
      <c r="D107" s="1" t="s">
        <v>212</v>
      </c>
      <c r="J107" s="1" t="s">
        <v>213</v>
      </c>
    </row>
  </sheetData>
  <sheetProtection/>
  <mergeCells count="28">
    <mergeCell ref="K13:K15"/>
    <mergeCell ref="L13:L15"/>
    <mergeCell ref="M13:N13"/>
    <mergeCell ref="O13:O15"/>
    <mergeCell ref="G14:G15"/>
    <mergeCell ref="H14:H15"/>
    <mergeCell ref="M14:M15"/>
    <mergeCell ref="N14:N15"/>
    <mergeCell ref="C12:C15"/>
    <mergeCell ref="D12:D15"/>
    <mergeCell ref="E12:I12"/>
    <mergeCell ref="J12:O12"/>
    <mergeCell ref="P12:P15"/>
    <mergeCell ref="E13:E15"/>
    <mergeCell ref="F13:F15"/>
    <mergeCell ref="G13:H13"/>
    <mergeCell ref="I13:I15"/>
    <mergeCell ref="J13:J15"/>
    <mergeCell ref="L2:P3"/>
    <mergeCell ref="A17:D17"/>
    <mergeCell ref="A54:D54"/>
    <mergeCell ref="A5:P5"/>
    <mergeCell ref="A97:D97"/>
    <mergeCell ref="A6:P6"/>
    <mergeCell ref="A8:B8"/>
    <mergeCell ref="A9:B9"/>
    <mergeCell ref="A12:A15"/>
    <mergeCell ref="B12:B15"/>
  </mergeCells>
  <printOptions/>
  <pageMargins left="0.7874015748031497" right="0.1968503937007874" top="1.1811023622047245" bottom="0.2362204724409449" header="0" footer="0"/>
  <pageSetup fitToHeight="50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2020-12-23T07:52:12Z</cp:lastPrinted>
  <dcterms:created xsi:type="dcterms:W3CDTF">2018-11-19T14:06:08Z</dcterms:created>
  <dcterms:modified xsi:type="dcterms:W3CDTF">2020-12-23T07:52:30Z</dcterms:modified>
  <cp:category/>
  <cp:version/>
  <cp:contentType/>
  <cp:contentStatus/>
</cp:coreProperties>
</file>