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  d\Budzet 2019\Виконання за   2019 р\пояснююча\"/>
    </mc:Choice>
  </mc:AlternateContent>
  <xr:revisionPtr revIDLastSave="0" documentId="13_ncr:1_{0CB22898-A5A7-4120-A641-73125C801E6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о А-Я" sheetId="1" r:id="rId1"/>
  </sheets>
  <definedNames>
    <definedName name="_xlnm._FilterDatabase" localSheetId="0" hidden="1">'по А-Я'!$A$9:$EH$69</definedName>
    <definedName name="вап" localSheetId="0">'по А-Я'!#REF!</definedName>
    <definedName name="вап">#REF!</definedName>
    <definedName name="_xlnm.Print_Area" localSheetId="0">'по А-Я'!$A$1:$F$128</definedName>
    <definedName name="пвпвпв" localSheetId="0">'по А-Я'!#REF!</definedName>
    <definedName name="пвпвпв">#REF!</definedName>
    <definedName name="пвпппв" localSheetId="0">'по А-Я'!#REF!</definedName>
    <definedName name="пвпппв">#REF!</definedName>
    <definedName name="Промсервіс__Л" localSheetId="0">#REF!</definedName>
    <definedName name="Промсервіс__Л">#REF!</definedName>
    <definedName name="рврврв" localSheetId="0">'по А-Я'!#REF!</definedName>
    <definedName name="рврврв">#REF!</definedName>
    <definedName name="ууууу" localSheetId="0">'по А-Я'!#REF!</definedName>
    <definedName name="ууууу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9" i="1" l="1"/>
  <c r="F63" i="1"/>
  <c r="E63" i="1"/>
  <c r="D63" i="1"/>
  <c r="F78" i="1"/>
  <c r="E78" i="1"/>
  <c r="F87" i="1"/>
  <c r="E87" i="1"/>
  <c r="E94" i="1"/>
  <c r="F94" i="1"/>
  <c r="D94" i="1"/>
  <c r="F96" i="1"/>
  <c r="E96" i="1"/>
  <c r="E39" i="1" l="1"/>
  <c r="F39" i="1"/>
  <c r="D39" i="1"/>
  <c r="D38" i="1" s="1"/>
  <c r="F59" i="1"/>
  <c r="E59" i="1"/>
  <c r="D62" i="1"/>
  <c r="E99" i="1"/>
  <c r="F99" i="1"/>
  <c r="F22" i="1"/>
  <c r="F36" i="1"/>
  <c r="F31" i="1"/>
  <c r="F12" i="1"/>
  <c r="F10" i="1"/>
  <c r="E34" i="1"/>
  <c r="F34" i="1"/>
  <c r="D34" i="1"/>
  <c r="E36" i="1"/>
  <c r="D36" i="1"/>
  <c r="E31" i="1"/>
  <c r="D31" i="1"/>
  <c r="D22" i="1"/>
  <c r="E20" i="1"/>
  <c r="F62" i="1" l="1"/>
  <c r="E62" i="1"/>
  <c r="F38" i="1"/>
  <c r="E38" i="1"/>
  <c r="E12" i="1"/>
  <c r="E10" i="1"/>
  <c r="D12" i="1"/>
  <c r="E22" i="1"/>
  <c r="E117" i="1"/>
  <c r="F117" i="1"/>
  <c r="D117" i="1"/>
  <c r="F126" i="1" l="1"/>
  <c r="E126" i="1"/>
  <c r="D126" i="1"/>
</calcChain>
</file>

<file path=xl/sharedStrings.xml><?xml version="1.0" encoding="utf-8"?>
<sst xmlns="http://schemas.openxmlformats.org/spreadsheetml/2006/main" count="293" uniqueCount="116">
  <si>
    <t>Код програмної класифікації видатків та кредитування місцевих бюджетів</t>
  </si>
  <si>
    <t>Назва головного розпорядника коштів / КФК</t>
  </si>
  <si>
    <t>Перелік об'єктів, на які використані кошти, їх місцезнаходження</t>
  </si>
  <si>
    <t>Загальний обсяг фінансування будівництва</t>
  </si>
  <si>
    <t>Проектно-вишукувальні роботи по будівництву майбутніх років - всього, з них:</t>
  </si>
  <si>
    <t>Використано з початку року</t>
  </si>
  <si>
    <t>капітальний ремонт будівлі по пл. Кирила і Мефодія, 30  в м. Мукачево. Коригування</t>
  </si>
  <si>
    <t>0180</t>
  </si>
  <si>
    <t>Інша діяльність у сфері державного управління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</si>
  <si>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</si>
  <si>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</si>
  <si>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</si>
  <si>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</si>
  <si>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капітальний ремонт захисних споруд цивільного захисту в будівлі  ДНЗ № 25  по вул. Графа фон Шенборна, 4а  в м. Мукачево</t>
  </si>
  <si>
    <t>Забезпечення діяльності бібліотек</t>
  </si>
  <si>
    <t>капітальний ремонт благоустрою території ДНЗ № 11 по вул. Парканія, 32, 52 в м. Мукачево</t>
  </si>
  <si>
    <t>капітальний ремонт благоустрою території ДНЗ № 18 по вул. Свято-Михайлівська, 19 в м. Мукачево</t>
  </si>
  <si>
    <t>капітальний ремонт благоустрою території ДНЗ № 29 по вул. І.Зріні, 11 в м. Мукачево</t>
  </si>
  <si>
    <t>капітальний ремонт благоустрою території ДНЗ № 8 по вул. Митрополита Володимира, 18 в м. Мукачево</t>
  </si>
  <si>
    <t>капітальний ремонт благоустрою території  НВК "ЗОШ-ДНЗ" № 6 по вул. Підгорянська, 74  в м. Мукачево</t>
  </si>
  <si>
    <t>капітальний ремонт благоустрою території ЗОШ № 7 по вул. Комарова, 35  в м. Мукачево</t>
  </si>
  <si>
    <t>капітальний ремонт благоустрою території НВК "ЗОШ-ДНЗ"  № 11 по вул. Осипенка, 58  в м. Мукачево</t>
  </si>
  <si>
    <t>капітальний ремонт  1-го поверху центральної міської бібліотеки ім. Духновича "Бібліотека дитячих мрій "ЧІЗ" по вул. Духновича, 1 в м.  Мукачево</t>
  </si>
  <si>
    <t>Капітальний ремонт головного та двох бічних фасадів з укріпленням стін та фундаменту  ДНЗ № 12 по вул. Маргітича, 7 в м. Мукачево. Коригування</t>
  </si>
  <si>
    <t>капітальний ремонт благоустрою території ДНЗ № 17 по вул. Стуса Василя, 42 в м. Мукачево</t>
  </si>
  <si>
    <t>капітальний ремонт системи опалення ДНЗ № 3 по вул. Крилова Івана, 52 в м. Мукачево</t>
  </si>
  <si>
    <t>капітальний ремонт благоустрою території  ЗОШ  № 14 по вул. Цібере Василя, 72  в м. Мукачево</t>
  </si>
  <si>
    <t>капітальний ремонт захисних споруд цивільного захисту в будівлі ЗОШ № 4  по вул. Зріні Ілони, 34 в м. Мукачево</t>
  </si>
  <si>
    <t>Утримання та навчально-тренувальна робота комунальних дитячо-юнацьких спортивних шкіл</t>
  </si>
  <si>
    <t>капітальний ремонт будівлі ДЮСШ по вул. Духновича Олександра, 43 в м. Мукачево</t>
  </si>
  <si>
    <t>Забезпечення діяльності інклюзивно-ресерсних центрів</t>
  </si>
  <si>
    <t xml:space="preserve">капітальний ремонт фасаду будівлі ММКУ "Інклюзивно-ресурсний центр" Мукачівської міської ради Закарпатської області по вул. Стуса Василя, 3 в м. Мукачево
</t>
  </si>
  <si>
    <t>капітальний ремонт благоустрою території  ММКУ "Інклюзивно-ресурсний центр" Мукачівської міської ради Закарпатської області по вул. Стуса Василя, 3 в м. Мукачево</t>
  </si>
  <si>
    <t>(грн.)</t>
  </si>
  <si>
    <t xml:space="preserve">1010 </t>
  </si>
  <si>
    <t>1170</t>
  </si>
  <si>
    <t>5031</t>
  </si>
  <si>
    <t>4030</t>
  </si>
  <si>
    <t>до  пояснювальної записки</t>
  </si>
  <si>
    <t>Додаток 1</t>
  </si>
  <si>
    <t>Організація благоустрою населених пунктів</t>
  </si>
  <si>
    <t>Капітальний ремонт скверу по вул.Духновича у м.Мукачево</t>
  </si>
  <si>
    <t>капітальний ремонт системи опалення, вентиляції, водопостачання, каналізації та приміщень санвузлів СШ № 16 по вул. Шевченка Тараса, 68 в м. Мукачево</t>
  </si>
  <si>
    <t xml:space="preserve"> Покрівлі:</t>
  </si>
  <si>
    <t>Капітальний ремонт покрівлі житлового будинку № 2 по вул. Духновича у м. Мукачево</t>
  </si>
  <si>
    <t>Капітальний ремонт покрівлі житлового будинку №16 по вул.Гоголя у м.Мукачево</t>
  </si>
  <si>
    <t>Капітальний ремонт покрівлі житлового будинку №4 по вул.Першотравнева Набережна у м.Мукачево</t>
  </si>
  <si>
    <t>Капітальний ремонт покрівлі житлового будинку № 35 по вул.Космонавтів у м. Мукачево</t>
  </si>
  <si>
    <t>Капітальний ремонт покрівлі житлового будинку № 3 по вул.Латорична у м. Мукачево</t>
  </si>
  <si>
    <t>Капітальний ремонт покрівлі житлового будинку № 19 по вул. Росвигівська у м. Мукачево</t>
  </si>
  <si>
    <t>Капітальний ремонт покрівлі житлового будинку № 7 по вул. Данила Апостола у м. Мукачево</t>
  </si>
  <si>
    <t>Капітальний ремонт покрівлі житлового будинку № 152 по вул. І.Франка у м. Мукачево</t>
  </si>
  <si>
    <t>Капітальний ремонт покрівлі житлового будинку № 26 по вул. Росвигівська у м. Мукачево</t>
  </si>
  <si>
    <t>Капітальний ремонт покрівлі житлового будинку № 12 по вул. Локоти у м. Мукачево</t>
  </si>
  <si>
    <t>Капітальний ремонт покрівлі житлового будинку № 30 по вул. Єлизавети королеви у м. Мукачево</t>
  </si>
  <si>
    <t>Капітальний ремонт покрівлі житлового будинку № 4 по вул. Дорошенко Петра  у м. Мукачево</t>
  </si>
  <si>
    <t>Капітальний ремонт покрівлі житлового будинку (літ.А) №39 по вул. Грушевського Михайла у м. Мукачево</t>
  </si>
  <si>
    <t xml:space="preserve"> Проектно-вишукувальних робіт по капітальному ремонту покрівель житлових будинків</t>
  </si>
  <si>
    <t>Капітальний ремонт покрівлі житлового будинку № 2 по вул. Руська у м. Мукачево</t>
  </si>
  <si>
    <t>Капітальний ремонт покрівлі житлового будинку № 80 по вул. Токаря Михайла у м. Мукачево</t>
  </si>
  <si>
    <t>Коригування проектно-вишукувальних робіт по капітальному ремонту покрівель житлових будинків</t>
  </si>
  <si>
    <t>Капітальний ремонт несучих конструкцій багатоквартирних житлових будинків</t>
  </si>
  <si>
    <t>Капітальний ремонт несучих конструкцій багатоквартирного житлового будинку № 62А по вул. Берегівська у м. Мукачево</t>
  </si>
  <si>
    <t>Проектно-вишукувальні роботи по  капітальному ремонту  несучих конструкцій багатоквартирних житлових будинків(коригування)</t>
  </si>
  <si>
    <t>Разом:</t>
  </si>
  <si>
    <t>6017</t>
  </si>
  <si>
    <t>Забезпечення надійної та безперебійної експлуатації ліфтів:</t>
  </si>
  <si>
    <t>Капітальний ремонт ліфту  житлового будинку № 8 по бульвару Юрія Гойди, під’їзди 1, 2 у м.Мукачево</t>
  </si>
  <si>
    <t>Капітальний ремонт ліфту  житлового будинку № 10 по бульвару Юрія Гойди, під’їзди 1, 2 у м.Мукачево</t>
  </si>
  <si>
    <t>Капітальний ремонт ліфту житлового будинку № 19А  по вул.Росвигівська, під’їзди 1,2 у м.Мукачево</t>
  </si>
  <si>
    <t>Капітальний ремонт ліфту житлового будинку № 1  по вул. Росвигівська, під’їзд 3, у м.Мукачево</t>
  </si>
  <si>
    <t>Капітальний ремонт ліфту  житлового будинку № 15Б по вул.Росвигівська, під’їзди 1,2 у м.Мукачево</t>
  </si>
  <si>
    <t>Капітальний ремонт ліфту житлового будинку № 41 по вул.Д. Галицького, під’їзд 1, у м.Мукачево</t>
  </si>
  <si>
    <t>Капітальний ремонт ліфту житлового будинку №150 по вул Івана Франка, під’їзди  1,2 у м.Мукачево</t>
  </si>
  <si>
    <t>Капітальний ремонт ліфту житлового будинку № 40 по вул.Великогірна, під’їзди 1,2 у м.Мукачево</t>
  </si>
  <si>
    <t>Капітальний ремонт ліфту житлового будинку № 113 по вул. І.Зріні, під’їзди 1,2 у м.Мукачево</t>
  </si>
  <si>
    <t>Проектно-вишукувальні роботи по капітальному ремонту житлового фонду, з них:</t>
  </si>
  <si>
    <t>Експертно-технічне обстеження ліфтів, в тому числі</t>
  </si>
  <si>
    <t>експертно-технічне обстеження ліфтів (37 шт.)</t>
  </si>
  <si>
    <t>повторне експертно-технічне обстеження ліфтів (16шт.)</t>
  </si>
  <si>
    <t>Капітальний ремонт внутріквартального проїзду по бульвару Ю.Гойди,8 у м.Мукачево</t>
  </si>
  <si>
    <t>Капітальний ремонт внутріквартального проїзду по бульвару Ю.Гойди,10 у м.Мукачево</t>
  </si>
  <si>
    <t>Капітальний ремонт внутріквартального проїзду по вул.Росвигівська, 9 у м.Мукачево</t>
  </si>
  <si>
    <t>"Капітальний ремонт водопровідних мереж з влаштуванням водорозбірних колонок в районі Ромського поселення в м.Мукачево" Коригування</t>
  </si>
  <si>
    <t>Капітальний ремонт внутріквартального проїзду по вул.Карпенка Карого Івана, 24 у м.Мукачево</t>
  </si>
  <si>
    <t>Капітальний ремонт водопровідної мережі по провулку І Римського-Корсакова Миколи у м.Мукачево</t>
  </si>
  <si>
    <t>Капітальний ремонт водопровідної мережі по провулку ІІ Римського-Корсакова Миколи у м.Мукачево</t>
  </si>
  <si>
    <t>Капітальний ремонт території благоустрою кладовища по вул.Матросова у м.Мукачево</t>
  </si>
  <si>
    <t>Капітальний ремонт внутріквартального проїзду по вул.Г.Петрова, 44 у м.Мукачево</t>
  </si>
  <si>
    <t>Капітальний ремонт тротуарів по вул. Берегівська-об'їздна у м. Мукачево</t>
  </si>
  <si>
    <t>Капітальний ремонт каналізаційної мережі по вул. Берегівська-об'їздна у м. Мукачево</t>
  </si>
  <si>
    <t>Виготовлення ПКД по об’єкту "Капітальний ремонт внутріквартальних проїздів по вул.Свято-Михайлівська, 5;46 та вул.Руська, 17;42 у м.Мукачево"</t>
  </si>
  <si>
    <t>Виготовлення ПКД по об'єкту "Капітальний ремонт тротуарів по вул. Берегівська-об'їздна у м. Мукачево"</t>
  </si>
  <si>
    <t>Виготовлення ПКД по об'єкту "Капітальний ремонт каналізаційної мережі по вул. Берегівська-об'їздна у м. Мукачево"</t>
  </si>
  <si>
    <t>Коригування ПКД по об'єкту "Капітальний ремонт скверу по вул.Духновича у м. Мукачево"</t>
  </si>
  <si>
    <t>Капітальний ремонт вул.Небесної Сотні у м.Мукачево</t>
  </si>
  <si>
    <t>Капітальний ремонт вул. Айвазовського у м.Мукачево</t>
  </si>
  <si>
    <t>Капітальний ремонт вул. Мусорського у м. Мукачево</t>
  </si>
  <si>
    <t xml:space="preserve">Капітальний ремонт вул. Р.Корсакова у м. Мукачево  </t>
  </si>
  <si>
    <t>Капітальний ремонт вул. Івана Чендея у м. Мукачево</t>
  </si>
  <si>
    <t>Капітальний ремонт вул.Мукачівська</t>
  </si>
  <si>
    <t>Капітальний ремонт вул.Стара у м.Мукачево</t>
  </si>
  <si>
    <t>Утримання та розвиток автомобільних доріг та дорожньої інфраструктури за рахунок коштів місцевого бюджету</t>
  </si>
  <si>
    <t>Забезпечення надійної та безперебійної експлуатації ліфтів</t>
  </si>
  <si>
    <t>Інша діяльність, пов'язана з експлуатацією об'єктів житлово-комунального господарства</t>
  </si>
  <si>
    <t>капітальний ремонт приміщень санвузлів початкової ланки ЗОШ № 13 І-ІІІ ступенів по вул. Росвигівська, 13 в м. Мукачево</t>
  </si>
  <si>
    <t>Капітальний ремонт димових та вентиляційних каналів житлового будинку № 8 по вул. Нова у м. Мукачево</t>
  </si>
  <si>
    <t>Капітальний ремонт покрівлі житлового будинку №29 по вул. Молодіжна у м. Мукачево</t>
  </si>
  <si>
    <t>Капітальний ремонт покрівлі житлового будинку № 16 по вул. Штефана Августина у м. Мукачево</t>
  </si>
  <si>
    <t>Капітальний ремонт покрівлі житлового будинку № 70 по вул. Шевченка Тараса у м. Мукачево</t>
  </si>
  <si>
    <t>Коригування ПКД по об'єкту "Капітальний ремонт території благоустрою кладовища по вул. Матросова у м. Мукачево"</t>
  </si>
  <si>
    <t>Проведення обстеження технічного стану багатоквартирного житлового будинку по вул. Берегівська,41 у м. Мукачево</t>
  </si>
  <si>
    <t>Коригування ПКД по об’єкту “Капітальний ремонт вул. Р.Корсакова у м. Мукачево”</t>
  </si>
  <si>
    <r>
      <t xml:space="preserve">станом на </t>
    </r>
    <r>
      <rPr>
        <sz val="24"/>
        <rFont val="Times New Roman"/>
        <family val="1"/>
        <charset val="204"/>
      </rPr>
      <t>31.12.2019 р</t>
    </r>
  </si>
  <si>
    <t xml:space="preserve">                       Перелік об'єктів,  видатки на які спрамовувались протягом  2019 року  за рахунок Програми капітального ремонту об'єктів комунальної власності м. Мукачева на 2019-2020 роки та Програми розвитку житлово-комунального господарства м.Мукачево на 2019-2020 роки</t>
  </si>
  <si>
    <t xml:space="preserve">Уточнений план на 31.12.2019 р.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</si>
</sst>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\ _₴"/>
  </numFmts>
  <fonts count="40" x14ac:knownFonts="1">
    <font>
      <sz val="10"/>
      <name val="Arial Cyr"/>
      <charset val="204"/>
    </font>
    <font>
      <sz val="10"/>
      <name val="Arial Cyr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24"/>
      <name val="Cooper Black"/>
      <family val="1"/>
    </font>
    <font>
      <b/>
      <sz val="18"/>
      <name val="Times New Roman"/>
      <family val="1"/>
      <charset val="204"/>
    </font>
    <font>
      <sz val="24"/>
      <name val="Times New Roman"/>
      <family val="1"/>
      <charset val="204"/>
    </font>
    <font>
      <sz val="24"/>
      <name val="Cooper Black"/>
      <family val="1"/>
    </font>
    <font>
      <sz val="12"/>
      <name val="Times New Roman Cyr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17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4" tint="0.79998168889431442"/>
        <bgColor indexed="27"/>
      </patternFill>
    </fill>
    <fill>
      <patternFill patternType="solid">
        <fgColor theme="4" tint="0.79998168889431442"/>
        <bgColor indexed="51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7">
    <xf numFmtId="0" fontId="0" fillId="0" borderId="0"/>
    <xf numFmtId="0" fontId="8" fillId="0" borderId="0"/>
    <xf numFmtId="0" fontId="9" fillId="0" borderId="0">
      <alignment vertical="top"/>
    </xf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9" borderId="12" applyNumberFormat="0" applyAlignment="0" applyProtection="0"/>
    <xf numFmtId="0" fontId="13" fillId="22" borderId="11" applyNumberFormat="0" applyAlignment="0" applyProtection="0"/>
    <xf numFmtId="0" fontId="14" fillId="22" borderId="12" applyNumberFormat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19" fillId="23" borderId="17" applyNumberFormat="0" applyAlignment="0" applyProtection="0"/>
    <xf numFmtId="0" fontId="2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2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5" borderId="18" applyNumberFormat="0" applyFont="0" applyAlignment="0" applyProtection="0"/>
    <xf numFmtId="0" fontId="24" fillId="0" borderId="19" applyNumberFormat="0" applyFill="0" applyAlignment="0" applyProtection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" fillId="0" borderId="0"/>
    <xf numFmtId="0" fontId="28" fillId="0" borderId="0"/>
    <xf numFmtId="0" fontId="29" fillId="0" borderId="0"/>
  </cellStyleXfs>
  <cellXfs count="150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4" fillId="2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2" fillId="3" borderId="0" xfId="0" applyFont="1" applyFill="1"/>
    <xf numFmtId="0" fontId="7" fillId="2" borderId="0" xfId="0" applyFont="1" applyFill="1" applyAlignment="1">
      <alignment wrapText="1"/>
    </xf>
    <xf numFmtId="4" fontId="2" fillId="3" borderId="0" xfId="0" applyNumberFormat="1" applyFont="1" applyFill="1" applyBorder="1"/>
    <xf numFmtId="0" fontId="5" fillId="0" borderId="0" xfId="0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vertical="center"/>
    </xf>
    <xf numFmtId="4" fontId="5" fillId="2" borderId="0" xfId="0" applyNumberFormat="1" applyFont="1" applyFill="1" applyBorder="1" applyAlignment="1">
      <alignment horizontal="right" vertical="center" wrapText="1"/>
    </xf>
    <xf numFmtId="164" fontId="27" fillId="3" borderId="2" xfId="0" applyNumberFormat="1" applyFont="1" applyFill="1" applyBorder="1" applyAlignment="1">
      <alignment horizontal="left" vertical="center" wrapText="1"/>
    </xf>
    <xf numFmtId="0" fontId="2" fillId="29" borderId="0" xfId="0" applyFont="1" applyFill="1"/>
    <xf numFmtId="0" fontId="2" fillId="29" borderId="0" xfId="0" applyFont="1" applyFill="1" applyBorder="1"/>
    <xf numFmtId="0" fontId="3" fillId="0" borderId="2" xfId="0" applyFont="1" applyFill="1" applyBorder="1" applyAlignment="1">
      <alignment horizontal="center" vertical="center"/>
    </xf>
    <xf numFmtId="49" fontId="27" fillId="3" borderId="2" xfId="0" applyNumberFormat="1" applyFont="1" applyFill="1" applyBorder="1" applyAlignment="1">
      <alignment horizontal="center" vertical="center"/>
    </xf>
    <xf numFmtId="49" fontId="27" fillId="31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27" fillId="3" borderId="2" xfId="44" applyFont="1" applyFill="1" applyBorder="1" applyAlignment="1">
      <alignment horizontal="left" vertical="center" wrapText="1"/>
    </xf>
    <xf numFmtId="49" fontId="27" fillId="27" borderId="2" xfId="0" applyNumberFormat="1" applyFont="1" applyFill="1" applyBorder="1" applyAlignment="1">
      <alignment horizontal="center" vertical="center"/>
    </xf>
    <xf numFmtId="49" fontId="31" fillId="3" borderId="2" xfId="0" applyNumberFormat="1" applyFont="1" applyFill="1" applyBorder="1" applyAlignment="1">
      <alignment horizontal="center" vertical="center"/>
    </xf>
    <xf numFmtId="0" fontId="31" fillId="3" borderId="2" xfId="0" applyFont="1" applyFill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 wrapText="1"/>
    </xf>
    <xf numFmtId="4" fontId="3" fillId="27" borderId="2" xfId="0" applyNumberFormat="1" applyFont="1" applyFill="1" applyBorder="1" applyAlignment="1">
      <alignment horizontal="center" vertical="center"/>
    </xf>
    <xf numFmtId="4" fontId="32" fillId="3" borderId="2" xfId="2" applyNumberFormat="1" applyFont="1" applyFill="1" applyBorder="1" applyAlignment="1">
      <alignment horizontal="center" vertical="center"/>
    </xf>
    <xf numFmtId="3" fontId="27" fillId="3" borderId="2" xfId="2" applyNumberFormat="1" applyFont="1" applyFill="1" applyBorder="1" applyAlignment="1">
      <alignment horizontal="center" vertical="center"/>
    </xf>
    <xf numFmtId="3" fontId="27" fillId="27" borderId="2" xfId="2" applyNumberFormat="1" applyFont="1" applyFill="1" applyBorder="1" applyAlignment="1">
      <alignment horizontal="center" vertical="center" wrapText="1"/>
    </xf>
    <xf numFmtId="0" fontId="27" fillId="27" borderId="2" xfId="44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4" fontId="27" fillId="27" borderId="2" xfId="2" applyNumberFormat="1" applyFont="1" applyFill="1" applyBorder="1" applyAlignment="1">
      <alignment horizontal="left" vertical="center" wrapText="1"/>
    </xf>
    <xf numFmtId="164" fontId="27" fillId="3" borderId="2" xfId="45" applyNumberFormat="1" applyFont="1" applyFill="1" applyBorder="1" applyAlignment="1">
      <alignment horizontal="left" vertical="center" wrapText="1"/>
    </xf>
    <xf numFmtId="164" fontId="27" fillId="3" borderId="2" xfId="45" applyNumberFormat="1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4" fontId="27" fillId="3" borderId="2" xfId="2" applyNumberFormat="1" applyFont="1" applyFill="1" applyBorder="1" applyAlignment="1">
      <alignment horizontal="center" vertical="center" wrapText="1"/>
    </xf>
    <xf numFmtId="4" fontId="32" fillId="31" borderId="2" xfId="2" applyNumberFormat="1" applyFont="1" applyFill="1" applyBorder="1" applyAlignment="1">
      <alignment horizontal="center" vertical="center"/>
    </xf>
    <xf numFmtId="0" fontId="31" fillId="31" borderId="2" xfId="1" applyFont="1" applyFill="1" applyBorder="1" applyAlignment="1">
      <alignment horizontal="left" vertical="center" wrapText="1"/>
    </xf>
    <xf numFmtId="164" fontId="30" fillId="31" borderId="2" xfId="2" applyNumberFormat="1" applyFont="1" applyFill="1" applyBorder="1" applyAlignment="1">
      <alignment horizontal="left" vertical="center"/>
    </xf>
    <xf numFmtId="4" fontId="3" fillId="31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3" fontId="27" fillId="3" borderId="2" xfId="2" applyNumberFormat="1" applyFont="1" applyFill="1" applyBorder="1" applyAlignment="1">
      <alignment horizontal="center" vertical="center" wrapText="1"/>
    </xf>
    <xf numFmtId="4" fontId="35" fillId="31" borderId="2" xfId="2" applyNumberFormat="1" applyFont="1" applyFill="1" applyBorder="1" applyAlignment="1">
      <alignment horizontal="center" vertical="center"/>
    </xf>
    <xf numFmtId="0" fontId="34" fillId="31" borderId="2" xfId="44" applyFont="1" applyFill="1" applyBorder="1" applyAlignment="1">
      <alignment horizontal="left" vertical="center" wrapText="1"/>
    </xf>
    <xf numFmtId="4" fontId="34" fillId="31" borderId="2" xfId="2" applyNumberFormat="1" applyFont="1" applyFill="1" applyBorder="1" applyAlignment="1">
      <alignment horizontal="center" vertical="center" wrapText="1"/>
    </xf>
    <xf numFmtId="165" fontId="3" fillId="0" borderId="22" xfId="0" applyNumberFormat="1" applyFont="1" applyBorder="1" applyAlignment="1">
      <alignment vertical="center" wrapText="1"/>
    </xf>
    <xf numFmtId="165" fontId="3" fillId="0" borderId="22" xfId="0" applyNumberFormat="1" applyFont="1" applyBorder="1" applyAlignment="1">
      <alignment horizontal="center" vertical="center" wrapText="1"/>
    </xf>
    <xf numFmtId="4" fontId="30" fillId="30" borderId="22" xfId="2" applyNumberFormat="1" applyFont="1" applyFill="1" applyBorder="1" applyAlignment="1">
      <alignment horizontal="center" vertical="center" wrapText="1"/>
    </xf>
    <xf numFmtId="165" fontId="3" fillId="0" borderId="23" xfId="0" applyNumberFormat="1" applyFont="1" applyBorder="1" applyAlignment="1">
      <alignment horizontal="center" vertical="center" wrapText="1"/>
    </xf>
    <xf numFmtId="1" fontId="3" fillId="30" borderId="24" xfId="0" applyNumberFormat="1" applyFont="1" applyFill="1" applyBorder="1" applyAlignment="1">
      <alignment horizontal="left" vertical="center" wrapText="1"/>
    </xf>
    <xf numFmtId="4" fontId="3" fillId="30" borderId="22" xfId="2" applyNumberFormat="1" applyFont="1" applyFill="1" applyBorder="1" applyAlignment="1">
      <alignment horizontal="center" vertical="center" wrapText="1"/>
    </xf>
    <xf numFmtId="165" fontId="3" fillId="30" borderId="25" xfId="0" applyNumberFormat="1" applyFont="1" applyFill="1" applyBorder="1" applyAlignment="1">
      <alignment horizontal="left" wrapText="1"/>
    </xf>
    <xf numFmtId="4" fontId="3" fillId="30" borderId="22" xfId="0" applyNumberFormat="1" applyFont="1" applyFill="1" applyBorder="1" applyAlignment="1">
      <alignment horizontal="center" vertical="center" wrapText="1"/>
    </xf>
    <xf numFmtId="165" fontId="3" fillId="30" borderId="26" xfId="46" applyNumberFormat="1" applyFont="1" applyFill="1" applyBorder="1" applyAlignment="1">
      <alignment vertical="center" wrapText="1"/>
    </xf>
    <xf numFmtId="165" fontId="3" fillId="30" borderId="25" xfId="0" applyNumberFormat="1" applyFont="1" applyFill="1" applyBorder="1" applyAlignment="1">
      <alignment vertical="center" wrapText="1"/>
    </xf>
    <xf numFmtId="165" fontId="3" fillId="0" borderId="25" xfId="0" applyNumberFormat="1" applyFont="1" applyBorder="1" applyAlignment="1">
      <alignment horizontal="left" wrapText="1"/>
    </xf>
    <xf numFmtId="165" fontId="3" fillId="0" borderId="26" xfId="0" applyNumberFormat="1" applyFont="1" applyBorder="1" applyAlignment="1">
      <alignment horizontal="left" wrapText="1"/>
    </xf>
    <xf numFmtId="165" fontId="3" fillId="0" borderId="27" xfId="0" applyNumberFormat="1" applyFont="1" applyBorder="1" applyAlignment="1">
      <alignment horizontal="left" wrapText="1"/>
    </xf>
    <xf numFmtId="4" fontId="33" fillId="30" borderId="22" xfId="0" applyNumberFormat="1" applyFont="1" applyFill="1" applyBorder="1" applyAlignment="1">
      <alignment horizontal="center" vertical="center" wrapText="1"/>
    </xf>
    <xf numFmtId="165" fontId="3" fillId="30" borderId="22" xfId="0" applyNumberFormat="1" applyFont="1" applyFill="1" applyBorder="1" applyAlignment="1">
      <alignment horizontal="left" wrapText="1"/>
    </xf>
    <xf numFmtId="165" fontId="3" fillId="30" borderId="28" xfId="0" applyNumberFormat="1" applyFont="1" applyFill="1" applyBorder="1" applyAlignment="1">
      <alignment horizontal="left" wrapText="1"/>
    </xf>
    <xf numFmtId="165" fontId="30" fillId="30" borderId="22" xfId="0" applyNumberFormat="1" applyFont="1" applyFill="1" applyBorder="1" applyAlignment="1">
      <alignment horizontal="left" wrapText="1"/>
    </xf>
    <xf numFmtId="1" fontId="3" fillId="30" borderId="22" xfId="0" applyNumberFormat="1" applyFont="1" applyFill="1" applyBorder="1" applyAlignment="1">
      <alignment horizontal="left" vertical="center" wrapText="1"/>
    </xf>
    <xf numFmtId="4" fontId="30" fillId="30" borderId="29" xfId="2" applyNumberFormat="1" applyFont="1" applyFill="1" applyBorder="1" applyAlignment="1">
      <alignment horizontal="center" vertical="center" wrapText="1"/>
    </xf>
    <xf numFmtId="4" fontId="30" fillId="30" borderId="28" xfId="2" applyNumberFormat="1" applyFont="1" applyFill="1" applyBorder="1" applyAlignment="1">
      <alignment horizontal="center" vertical="center" wrapText="1"/>
    </xf>
    <xf numFmtId="1" fontId="3" fillId="30" borderId="26" xfId="0" applyNumberFormat="1" applyFont="1" applyFill="1" applyBorder="1" applyAlignment="1">
      <alignment horizontal="left" vertical="center" wrapText="1"/>
    </xf>
    <xf numFmtId="1" fontId="3" fillId="30" borderId="25" xfId="0" applyNumberFormat="1" applyFont="1" applyFill="1" applyBorder="1" applyAlignment="1">
      <alignment horizontal="left" vertical="center" wrapText="1"/>
    </xf>
    <xf numFmtId="0" fontId="33" fillId="31" borderId="2" xfId="0" applyFont="1" applyFill="1" applyBorder="1" applyAlignment="1">
      <alignment horizontal="center" vertical="center"/>
    </xf>
    <xf numFmtId="0" fontId="33" fillId="31" borderId="2" xfId="0" applyFont="1" applyFill="1" applyBorder="1" applyAlignment="1">
      <alignment horizontal="left" vertical="center" wrapText="1"/>
    </xf>
    <xf numFmtId="165" fontId="33" fillId="32" borderId="2" xfId="0" applyNumberFormat="1" applyFont="1" applyFill="1" applyBorder="1" applyAlignment="1">
      <alignment horizontal="left" vertical="center" wrapText="1"/>
    </xf>
    <xf numFmtId="165" fontId="33" fillId="32" borderId="2" xfId="0" applyNumberFormat="1" applyFont="1" applyFill="1" applyBorder="1" applyAlignment="1">
      <alignment horizontal="center" vertical="center" wrapText="1"/>
    </xf>
    <xf numFmtId="0" fontId="33" fillId="31" borderId="2" xfId="0" applyFont="1" applyFill="1" applyBorder="1" applyAlignment="1">
      <alignment horizontal="left" vertical="center"/>
    </xf>
    <xf numFmtId="49" fontId="27" fillId="3" borderId="3" xfId="0" applyNumberFormat="1" applyFont="1" applyFill="1" applyBorder="1" applyAlignment="1">
      <alignment horizontal="center" vertical="center"/>
    </xf>
    <xf numFmtId="164" fontId="27" fillId="3" borderId="3" xfId="45" applyNumberFormat="1" applyFont="1" applyFill="1" applyBorder="1" applyAlignment="1" applyProtection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" fontId="35" fillId="34" borderId="22" xfId="2" applyNumberFormat="1" applyFont="1" applyFill="1" applyBorder="1" applyAlignment="1">
      <alignment horizontal="center" vertical="center" wrapText="1"/>
    </xf>
    <xf numFmtId="165" fontId="36" fillId="34" borderId="22" xfId="0" applyNumberFormat="1" applyFont="1" applyFill="1" applyBorder="1" applyAlignment="1">
      <alignment horizontal="left" vertical="center" wrapText="1"/>
    </xf>
    <xf numFmtId="165" fontId="35" fillId="34" borderId="22" xfId="0" applyNumberFormat="1" applyFont="1" applyFill="1" applyBorder="1" applyAlignment="1">
      <alignment horizontal="center" vertical="center" wrapText="1"/>
    </xf>
    <xf numFmtId="165" fontId="36" fillId="34" borderId="23" xfId="0" applyNumberFormat="1" applyFont="1" applyFill="1" applyBorder="1" applyAlignment="1">
      <alignment horizontal="left" vertical="center" wrapText="1"/>
    </xf>
    <xf numFmtId="49" fontId="34" fillId="28" borderId="2" xfId="0" applyNumberFormat="1" applyFont="1" applyFill="1" applyBorder="1" applyAlignment="1">
      <alignment horizontal="center" vertical="center"/>
    </xf>
    <xf numFmtId="164" fontId="34" fillId="28" borderId="2" xfId="45" applyNumberFormat="1" applyFont="1" applyFill="1" applyBorder="1" applyAlignment="1" applyProtection="1">
      <alignment horizontal="left" vertical="center" wrapText="1"/>
    </xf>
    <xf numFmtId="49" fontId="37" fillId="28" borderId="2" xfId="0" applyNumberFormat="1" applyFont="1" applyFill="1" applyBorder="1" applyAlignment="1">
      <alignment horizontal="center" vertical="center"/>
    </xf>
    <xf numFmtId="164" fontId="37" fillId="28" borderId="2" xfId="45" applyNumberFormat="1" applyFont="1" applyFill="1" applyBorder="1" applyAlignment="1" applyProtection="1">
      <alignment horizontal="left" vertical="center" wrapText="1"/>
    </xf>
    <xf numFmtId="4" fontId="38" fillId="34" borderId="22" xfId="2" applyNumberFormat="1" applyFont="1" applyFill="1" applyBorder="1" applyAlignment="1">
      <alignment horizontal="center" vertical="center" wrapText="1"/>
    </xf>
    <xf numFmtId="165" fontId="33" fillId="34" borderId="23" xfId="0" applyNumberFormat="1" applyFont="1" applyFill="1" applyBorder="1" applyAlignment="1">
      <alignment horizontal="center" vertical="center" wrapText="1"/>
    </xf>
    <xf numFmtId="165" fontId="33" fillId="34" borderId="22" xfId="0" applyNumberFormat="1" applyFont="1" applyFill="1" applyBorder="1" applyAlignment="1">
      <alignment horizontal="left" vertical="center" wrapText="1"/>
    </xf>
    <xf numFmtId="49" fontId="34" fillId="31" borderId="2" xfId="0" applyNumberFormat="1" applyFont="1" applyFill="1" applyBorder="1" applyAlignment="1">
      <alignment horizontal="center" vertical="center"/>
    </xf>
    <xf numFmtId="164" fontId="34" fillId="31" borderId="2" xfId="45" applyNumberFormat="1" applyFont="1" applyFill="1" applyBorder="1" applyAlignment="1" applyProtection="1">
      <alignment horizontal="left" vertical="center" wrapText="1"/>
    </xf>
    <xf numFmtId="1" fontId="33" fillId="31" borderId="2" xfId="0" applyNumberFormat="1" applyFont="1" applyFill="1" applyBorder="1" applyAlignment="1" applyProtection="1">
      <alignment horizontal="left" vertical="center" wrapText="1"/>
    </xf>
    <xf numFmtId="4" fontId="35" fillId="31" borderId="2" xfId="2" applyNumberFormat="1" applyFont="1" applyFill="1" applyBorder="1" applyAlignment="1">
      <alignment horizontal="center" vertical="center" wrapText="1"/>
    </xf>
    <xf numFmtId="1" fontId="33" fillId="33" borderId="24" xfId="0" applyNumberFormat="1" applyFont="1" applyFill="1" applyBorder="1" applyAlignment="1">
      <alignment horizontal="center" vertical="center" wrapText="1"/>
    </xf>
    <xf numFmtId="4" fontId="33" fillId="33" borderId="22" xfId="2" applyNumberFormat="1" applyFont="1" applyFill="1" applyBorder="1" applyAlignment="1">
      <alignment horizontal="center" vertical="center" wrapText="1"/>
    </xf>
    <xf numFmtId="0" fontId="33" fillId="28" borderId="2" xfId="0" applyFont="1" applyFill="1" applyBorder="1" applyAlignment="1">
      <alignment horizontal="center" vertical="center"/>
    </xf>
    <xf numFmtId="0" fontId="33" fillId="28" borderId="2" xfId="0" applyFont="1" applyFill="1" applyBorder="1" applyAlignment="1">
      <alignment horizontal="left" vertical="center" wrapText="1"/>
    </xf>
    <xf numFmtId="0" fontId="36" fillId="28" borderId="2" xfId="0" applyFont="1" applyFill="1" applyBorder="1" applyAlignment="1">
      <alignment horizontal="center" vertical="center"/>
    </xf>
    <xf numFmtId="0" fontId="36" fillId="28" borderId="2" xfId="0" applyFont="1" applyFill="1" applyBorder="1" applyAlignment="1">
      <alignment horizontal="left" vertical="center" wrapText="1"/>
    </xf>
    <xf numFmtId="1" fontId="36" fillId="33" borderId="24" xfId="0" applyNumberFormat="1" applyFont="1" applyFill="1" applyBorder="1" applyAlignment="1">
      <alignment horizontal="center" vertical="center" wrapText="1"/>
    </xf>
    <xf numFmtId="4" fontId="36" fillId="33" borderId="22" xfId="2" applyNumberFormat="1" applyFont="1" applyFill="1" applyBorder="1" applyAlignment="1">
      <alignment horizontal="center" vertical="center" wrapText="1"/>
    </xf>
    <xf numFmtId="1" fontId="33" fillId="33" borderId="21" xfId="0" applyNumberFormat="1" applyFont="1" applyFill="1" applyBorder="1" applyAlignment="1">
      <alignment horizontal="center" vertical="center" wrapText="1"/>
    </xf>
    <xf numFmtId="165" fontId="33" fillId="33" borderId="22" xfId="0" applyNumberFormat="1" applyFont="1" applyFill="1" applyBorder="1" applyAlignment="1">
      <alignment horizontal="center" vertical="center" wrapText="1"/>
    </xf>
    <xf numFmtId="49" fontId="34" fillId="26" borderId="2" xfId="0" applyNumberFormat="1" applyFont="1" applyFill="1" applyBorder="1" applyAlignment="1">
      <alignment horizontal="center" vertical="center"/>
    </xf>
    <xf numFmtId="164" fontId="34" fillId="26" borderId="2" xfId="0" applyNumberFormat="1" applyFont="1" applyFill="1" applyBorder="1" applyAlignment="1">
      <alignment horizontal="left" vertical="center" wrapText="1"/>
    </xf>
    <xf numFmtId="164" fontId="34" fillId="26" borderId="2" xfId="2" applyNumberFormat="1" applyFont="1" applyFill="1" applyBorder="1" applyAlignment="1">
      <alignment horizontal="left" vertical="center" wrapText="1"/>
    </xf>
    <xf numFmtId="4" fontId="34" fillId="26" borderId="2" xfId="2" applyNumberFormat="1" applyFont="1" applyFill="1" applyBorder="1" applyAlignment="1">
      <alignment horizontal="center" vertical="center" wrapText="1"/>
    </xf>
    <xf numFmtId="4" fontId="33" fillId="26" borderId="2" xfId="0" applyNumberFormat="1" applyFont="1" applyFill="1" applyBorder="1" applyAlignment="1">
      <alignment horizontal="center" vertical="center" wrapText="1"/>
    </xf>
    <xf numFmtId="164" fontId="34" fillId="31" borderId="2" xfId="0" applyNumberFormat="1" applyFont="1" applyFill="1" applyBorder="1" applyAlignment="1">
      <alignment horizontal="left" vertical="center" wrapText="1"/>
    </xf>
    <xf numFmtId="4" fontId="34" fillId="31" borderId="2" xfId="0" applyNumberFormat="1" applyFont="1" applyFill="1" applyBorder="1" applyAlignment="1" applyProtection="1">
      <alignment horizontal="center" vertical="center" wrapText="1"/>
    </xf>
    <xf numFmtId="164" fontId="34" fillId="31" borderId="2" xfId="45" applyNumberFormat="1" applyFont="1" applyFill="1" applyBorder="1" applyAlignment="1">
      <alignment horizontal="left" vertical="center" wrapText="1"/>
    </xf>
    <xf numFmtId="4" fontId="33" fillId="31" borderId="2" xfId="2" applyNumberFormat="1" applyFont="1" applyFill="1" applyBorder="1" applyAlignment="1">
      <alignment horizontal="center" vertical="center"/>
    </xf>
    <xf numFmtId="165" fontId="33" fillId="31" borderId="2" xfId="0" applyNumberFormat="1" applyFont="1" applyFill="1" applyBorder="1" applyAlignment="1">
      <alignment horizontal="center" vertical="center"/>
    </xf>
    <xf numFmtId="164" fontId="27" fillId="31" borderId="2" xfId="0" applyNumberFormat="1" applyFont="1" applyFill="1" applyBorder="1" applyAlignment="1">
      <alignment horizontal="left" vertical="center" wrapText="1"/>
    </xf>
    <xf numFmtId="4" fontId="3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top" wrapText="1"/>
    </xf>
    <xf numFmtId="4" fontId="39" fillId="30" borderId="22" xfId="2" applyNumberFormat="1" applyFont="1" applyFill="1" applyBorder="1" applyAlignment="1">
      <alignment horizontal="center" vertical="center" wrapText="1"/>
    </xf>
    <xf numFmtId="165" fontId="31" fillId="30" borderId="22" xfId="0" applyNumberFormat="1" applyFont="1" applyFill="1" applyBorder="1" applyAlignment="1">
      <alignment horizontal="left" wrapText="1"/>
    </xf>
    <xf numFmtId="165" fontId="31" fillId="0" borderId="23" xfId="0" applyNumberFormat="1" applyFont="1" applyBorder="1" applyAlignment="1">
      <alignment horizontal="left" wrapText="1"/>
    </xf>
    <xf numFmtId="165" fontId="31" fillId="0" borderId="22" xfId="0" applyNumberFormat="1" applyFont="1" applyBorder="1" applyAlignment="1">
      <alignment horizontal="left" wrapText="1"/>
    </xf>
    <xf numFmtId="165" fontId="3" fillId="30" borderId="22" xfId="0" applyNumberFormat="1" applyFont="1" applyFill="1" applyBorder="1" applyAlignment="1">
      <alignment horizontal="center" vertical="center" wrapText="1"/>
    </xf>
    <xf numFmtId="1" fontId="31" fillId="30" borderId="24" xfId="0" applyNumberFormat="1" applyFont="1" applyFill="1" applyBorder="1" applyAlignment="1">
      <alignment horizontal="left" vertical="center" wrapText="1"/>
    </xf>
    <xf numFmtId="0" fontId="33" fillId="31" borderId="2" xfId="0" applyFont="1" applyFill="1" applyBorder="1"/>
    <xf numFmtId="1" fontId="31" fillId="30" borderId="26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6" fillId="2" borderId="3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4" fontId="33" fillId="0" borderId="5" xfId="0" applyNumberFormat="1" applyFont="1" applyFill="1" applyBorder="1" applyAlignment="1">
      <alignment horizontal="center" vertical="center" wrapText="1"/>
    </xf>
    <xf numFmtId="4" fontId="33" fillId="0" borderId="6" xfId="0" applyNumberFormat="1" applyFont="1" applyFill="1" applyBorder="1" applyAlignment="1">
      <alignment horizontal="center" vertical="center" wrapText="1"/>
    </xf>
    <xf numFmtId="4" fontId="33" fillId="0" borderId="9" xfId="0" applyNumberFormat="1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7">
    <cellStyle name="20% - Акцент1 2" xfId="3" xr:uid="{00000000-0005-0000-0000-000000000000}"/>
    <cellStyle name="20% - Акцент2 2" xfId="4" xr:uid="{00000000-0005-0000-0000-000001000000}"/>
    <cellStyle name="20% - Акцент3 2" xfId="5" xr:uid="{00000000-0005-0000-0000-000002000000}"/>
    <cellStyle name="20% - Акцент4 2" xfId="6" xr:uid="{00000000-0005-0000-0000-000003000000}"/>
    <cellStyle name="20% - Акцент5 2" xfId="7" xr:uid="{00000000-0005-0000-0000-000004000000}"/>
    <cellStyle name="20% - Акцент6 2" xfId="8" xr:uid="{00000000-0005-0000-0000-000005000000}"/>
    <cellStyle name="40% - Акцент1 2" xfId="9" xr:uid="{00000000-0005-0000-0000-000006000000}"/>
    <cellStyle name="40% - Акцент2 2" xfId="10" xr:uid="{00000000-0005-0000-0000-000007000000}"/>
    <cellStyle name="40% - Акцент3 2" xfId="11" xr:uid="{00000000-0005-0000-0000-000008000000}"/>
    <cellStyle name="40% - Акцент4 2" xfId="12" xr:uid="{00000000-0005-0000-0000-000009000000}"/>
    <cellStyle name="40% - Акцент5 2" xfId="13" xr:uid="{00000000-0005-0000-0000-00000A000000}"/>
    <cellStyle name="40% - Акцент6 2" xfId="14" xr:uid="{00000000-0005-0000-0000-00000B000000}"/>
    <cellStyle name="60% - Акцент1 2" xfId="15" xr:uid="{00000000-0005-0000-0000-00000C000000}"/>
    <cellStyle name="60% - Акцент2 2" xfId="16" xr:uid="{00000000-0005-0000-0000-00000D000000}"/>
    <cellStyle name="60% - Акцент3 2" xfId="17" xr:uid="{00000000-0005-0000-0000-00000E000000}"/>
    <cellStyle name="60% - Акцент4 2" xfId="18" xr:uid="{00000000-0005-0000-0000-00000F000000}"/>
    <cellStyle name="60% - Акцент5 2" xfId="19" xr:uid="{00000000-0005-0000-0000-000010000000}"/>
    <cellStyle name="60% - Акцент6 2" xfId="20" xr:uid="{00000000-0005-0000-0000-000011000000}"/>
    <cellStyle name="Акцент1 2" xfId="21" xr:uid="{00000000-0005-0000-0000-000012000000}"/>
    <cellStyle name="Акцент2 2" xfId="22" xr:uid="{00000000-0005-0000-0000-000013000000}"/>
    <cellStyle name="Акцент3 2" xfId="23" xr:uid="{00000000-0005-0000-0000-000014000000}"/>
    <cellStyle name="Акцент4 2" xfId="24" xr:uid="{00000000-0005-0000-0000-000015000000}"/>
    <cellStyle name="Акцент5 2" xfId="25" xr:uid="{00000000-0005-0000-0000-000016000000}"/>
    <cellStyle name="Акцент6 2" xfId="26" xr:uid="{00000000-0005-0000-0000-000017000000}"/>
    <cellStyle name="Ввод  2" xfId="27" xr:uid="{00000000-0005-0000-0000-000018000000}"/>
    <cellStyle name="Вывод 2" xfId="28" xr:uid="{00000000-0005-0000-0000-000019000000}"/>
    <cellStyle name="Вычисление 2" xfId="29" xr:uid="{00000000-0005-0000-0000-00001A000000}"/>
    <cellStyle name="Заголовок 1 2" xfId="30" xr:uid="{00000000-0005-0000-0000-00001B000000}"/>
    <cellStyle name="Заголовок 2 2" xfId="31" xr:uid="{00000000-0005-0000-0000-00001C000000}"/>
    <cellStyle name="Заголовок 3 2" xfId="32" xr:uid="{00000000-0005-0000-0000-00001D000000}"/>
    <cellStyle name="Заголовок 4 2" xfId="33" xr:uid="{00000000-0005-0000-0000-00001E000000}"/>
    <cellStyle name="Звичайний" xfId="0" builtinId="0"/>
    <cellStyle name="Звичайний 2" xfId="44" xr:uid="{00000000-0005-0000-0000-00001F000000}"/>
    <cellStyle name="Звичайний 2 2" xfId="46" xr:uid="{00000000-0005-0000-0000-000020000000}"/>
    <cellStyle name="Звичайний_Додаток _ 3 зм_ни 4575" xfId="2" xr:uid="{00000000-0005-0000-0000-000021000000}"/>
    <cellStyle name="Итог 2" xfId="34" xr:uid="{00000000-0005-0000-0000-000022000000}"/>
    <cellStyle name="Контрольная ячейка 2" xfId="35" xr:uid="{00000000-0005-0000-0000-000023000000}"/>
    <cellStyle name="Название 2" xfId="36" xr:uid="{00000000-0005-0000-0000-000024000000}"/>
    <cellStyle name="Нейтральный 2" xfId="37" xr:uid="{00000000-0005-0000-0000-000025000000}"/>
    <cellStyle name="Обычный 2" xfId="45" xr:uid="{00000000-0005-0000-0000-000027000000}"/>
    <cellStyle name="Обычный_ZV1PIV98" xfId="1" xr:uid="{00000000-0005-0000-0000-000028000000}"/>
    <cellStyle name="Плохой 2" xfId="38" xr:uid="{00000000-0005-0000-0000-000029000000}"/>
    <cellStyle name="Пояснение 2" xfId="39" xr:uid="{00000000-0005-0000-0000-00002A000000}"/>
    <cellStyle name="Примечание 2" xfId="40" xr:uid="{00000000-0005-0000-0000-00002B000000}"/>
    <cellStyle name="Связанная ячейка 2" xfId="41" xr:uid="{00000000-0005-0000-0000-00002C000000}"/>
    <cellStyle name="Текст предупреждения 2" xfId="42" xr:uid="{00000000-0005-0000-0000-00002D000000}"/>
    <cellStyle name="Хороший 2" xfId="43" xr:uid="{00000000-0005-0000-0000-00002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132"/>
  <sheetViews>
    <sheetView tabSelected="1" view="pageBreakPreview" zoomScale="48" zoomScaleNormal="50" zoomScaleSheetLayoutView="48" workbookViewId="0">
      <pane xSplit="3" ySplit="9" topLeftCell="D10" activePane="bottomRight" state="frozen"/>
      <selection activeCell="B1" sqref="B1"/>
      <selection pane="topRight" activeCell="G1" sqref="G1"/>
      <selection pane="bottomLeft" activeCell="B486" sqref="B486"/>
      <selection pane="bottomRight" activeCell="J14" sqref="J14"/>
    </sheetView>
  </sheetViews>
  <sheetFormatPr defaultRowHeight="30" x14ac:dyDescent="0.4"/>
  <cols>
    <col min="1" max="1" width="20" style="1" customWidth="1"/>
    <col min="2" max="2" width="58" style="2" customWidth="1"/>
    <col min="3" max="3" width="97" style="12" customWidth="1"/>
    <col min="4" max="4" width="31" style="16" customWidth="1"/>
    <col min="5" max="5" width="29.5703125" style="17" customWidth="1"/>
    <col min="6" max="6" width="32.28515625" style="18" customWidth="1"/>
    <col min="7" max="7" width="23.5703125" style="5" bestFit="1" customWidth="1"/>
    <col min="8" max="8" width="22.5703125" style="5" customWidth="1"/>
    <col min="9" max="9" width="22.85546875" style="5" customWidth="1"/>
    <col min="10" max="10" width="31.42578125" style="5" customWidth="1"/>
    <col min="11" max="11" width="22.7109375" style="5" bestFit="1" customWidth="1"/>
    <col min="12" max="43" width="9.140625" style="5"/>
    <col min="44" max="16384" width="9.140625" style="2"/>
  </cols>
  <sheetData>
    <row r="1" spans="1:43" x14ac:dyDescent="0.4">
      <c r="E1" s="17" t="s">
        <v>39</v>
      </c>
    </row>
    <row r="2" spans="1:43" ht="24" customHeight="1" x14ac:dyDescent="0.4">
      <c r="E2" s="17" t="s">
        <v>38</v>
      </c>
    </row>
    <row r="3" spans="1:43" x14ac:dyDescent="0.4">
      <c r="C3" s="3"/>
      <c r="D3" s="14"/>
      <c r="E3" s="4"/>
      <c r="F3" s="15"/>
    </row>
    <row r="4" spans="1:43" s="6" customFormat="1" ht="120.75" customHeight="1" x14ac:dyDescent="0.45">
      <c r="A4" s="131" t="s">
        <v>114</v>
      </c>
      <c r="B4" s="131"/>
      <c r="C4" s="131"/>
      <c r="D4" s="131"/>
      <c r="E4" s="131"/>
      <c r="F4" s="131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ht="23.25" x14ac:dyDescent="0.35">
      <c r="A5" s="147" t="s">
        <v>113</v>
      </c>
      <c r="B5" s="148"/>
      <c r="C5" s="148"/>
      <c r="D5" s="148"/>
      <c r="E5" s="148"/>
      <c r="F5" s="15"/>
    </row>
    <row r="6" spans="1:43" ht="23.25" x14ac:dyDescent="0.35">
      <c r="A6" s="149"/>
      <c r="B6" s="149"/>
      <c r="C6" s="149"/>
      <c r="D6" s="149"/>
      <c r="E6" s="149"/>
      <c r="F6" s="19" t="s">
        <v>33</v>
      </c>
    </row>
    <row r="7" spans="1:43" s="8" customFormat="1" ht="47.25" customHeight="1" x14ac:dyDescent="0.2">
      <c r="A7" s="144" t="s">
        <v>0</v>
      </c>
      <c r="B7" s="144" t="s">
        <v>1</v>
      </c>
      <c r="C7" s="132" t="s">
        <v>2</v>
      </c>
      <c r="D7" s="135" t="s">
        <v>3</v>
      </c>
      <c r="E7" s="138" t="s">
        <v>115</v>
      </c>
      <c r="F7" s="141" t="s">
        <v>5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s="8" customFormat="1" ht="23.25" customHeight="1" x14ac:dyDescent="0.2">
      <c r="A8" s="145"/>
      <c r="B8" s="145"/>
      <c r="C8" s="133"/>
      <c r="D8" s="136"/>
      <c r="E8" s="139"/>
      <c r="F8" s="142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s="8" customFormat="1" ht="112.5" customHeight="1" x14ac:dyDescent="0.2">
      <c r="A9" s="146"/>
      <c r="B9" s="146"/>
      <c r="C9" s="134"/>
      <c r="D9" s="137"/>
      <c r="E9" s="140"/>
      <c r="F9" s="143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43" s="11" customFormat="1" ht="37.5" x14ac:dyDescent="0.35">
      <c r="A10" s="110" t="s">
        <v>7</v>
      </c>
      <c r="B10" s="111" t="s">
        <v>8</v>
      </c>
      <c r="C10" s="112"/>
      <c r="D10" s="113">
        <v>9684399</v>
      </c>
      <c r="E10" s="114">
        <f>E11</f>
        <v>4972550</v>
      </c>
      <c r="F10" s="114">
        <f>F11</f>
        <v>4969615.34</v>
      </c>
      <c r="G10" s="13"/>
      <c r="H10" s="13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43" s="11" customFormat="1" ht="37.5" x14ac:dyDescent="0.35">
      <c r="A11" s="24" t="s">
        <v>7</v>
      </c>
      <c r="B11" s="20" t="s">
        <v>8</v>
      </c>
      <c r="C11" s="27" t="s">
        <v>6</v>
      </c>
      <c r="D11" s="44">
        <v>9684399</v>
      </c>
      <c r="E11" s="32">
        <v>4972550</v>
      </c>
      <c r="F11" s="32">
        <v>4969615.34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43" s="11" customFormat="1" ht="23.25" x14ac:dyDescent="0.35">
      <c r="A12" s="96" t="s">
        <v>34</v>
      </c>
      <c r="B12" s="115" t="s">
        <v>10</v>
      </c>
      <c r="C12" s="52"/>
      <c r="D12" s="53">
        <f>SUM(D13:D20)</f>
        <v>7285621.6600000001</v>
      </c>
      <c r="E12" s="53">
        <f>SUM(E13:E20)</f>
        <v>5812986</v>
      </c>
      <c r="F12" s="53">
        <f>SUM(F13:F20)</f>
        <v>5804381.540000001</v>
      </c>
      <c r="G12" s="13"/>
      <c r="H12" s="13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43" s="11" customFormat="1" ht="46.5" customHeight="1" x14ac:dyDescent="0.35">
      <c r="A13" s="24" t="s">
        <v>9</v>
      </c>
      <c r="B13" s="20" t="s">
        <v>10</v>
      </c>
      <c r="C13" s="49" t="s">
        <v>23</v>
      </c>
      <c r="D13" s="31">
        <v>2171243.96</v>
      </c>
      <c r="E13" s="32">
        <v>992833</v>
      </c>
      <c r="F13" s="32">
        <v>985154.6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</row>
    <row r="14" spans="1:43" s="11" customFormat="1" ht="45.75" customHeight="1" x14ac:dyDescent="0.35">
      <c r="A14" s="24" t="s">
        <v>9</v>
      </c>
      <c r="B14" s="20" t="s">
        <v>10</v>
      </c>
      <c r="C14" s="49" t="s">
        <v>15</v>
      </c>
      <c r="D14" s="26">
        <v>625409</v>
      </c>
      <c r="E14" s="32">
        <v>577975</v>
      </c>
      <c r="F14" s="32">
        <v>577973.95000000007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</row>
    <row r="15" spans="1:43" s="11" customFormat="1" ht="49.5" customHeight="1" x14ac:dyDescent="0.35">
      <c r="A15" s="24" t="s">
        <v>9</v>
      </c>
      <c r="B15" s="20" t="s">
        <v>10</v>
      </c>
      <c r="C15" s="49" t="s">
        <v>24</v>
      </c>
      <c r="D15" s="26">
        <v>922997</v>
      </c>
      <c r="E15" s="32">
        <v>875609</v>
      </c>
      <c r="F15" s="32">
        <v>875608.8600000001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:43" s="11" customFormat="1" ht="55.5" customHeight="1" x14ac:dyDescent="0.35">
      <c r="A16" s="24" t="s">
        <v>9</v>
      </c>
      <c r="B16" s="20" t="s">
        <v>10</v>
      </c>
      <c r="C16" s="49" t="s">
        <v>16</v>
      </c>
      <c r="D16" s="31">
        <v>1048326.17</v>
      </c>
      <c r="E16" s="32">
        <v>1035179</v>
      </c>
      <c r="F16" s="32">
        <v>1035178.43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7" spans="1:43" s="11" customFormat="1" ht="54" customHeight="1" x14ac:dyDescent="0.35">
      <c r="A17" s="24" t="s">
        <v>9</v>
      </c>
      <c r="B17" s="20" t="s">
        <v>10</v>
      </c>
      <c r="C17" s="49" t="s">
        <v>17</v>
      </c>
      <c r="D17" s="31">
        <v>626132.53</v>
      </c>
      <c r="E17" s="32">
        <v>588775</v>
      </c>
      <c r="F17" s="32">
        <v>588773.88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3" s="11" customFormat="1" ht="48" customHeight="1" x14ac:dyDescent="0.35">
      <c r="A18" s="24" t="s">
        <v>9</v>
      </c>
      <c r="B18" s="20" t="s">
        <v>10</v>
      </c>
      <c r="C18" s="49" t="s">
        <v>18</v>
      </c>
      <c r="D18" s="26">
        <v>1050529</v>
      </c>
      <c r="E18" s="32">
        <v>947631</v>
      </c>
      <c r="F18" s="32">
        <v>947630.58000000007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43" s="11" customFormat="1" ht="51" customHeight="1" x14ac:dyDescent="0.35">
      <c r="A19" s="24" t="s">
        <v>9</v>
      </c>
      <c r="B19" s="20" t="s">
        <v>10</v>
      </c>
      <c r="C19" s="49" t="s">
        <v>25</v>
      </c>
      <c r="D19" s="26">
        <v>840984</v>
      </c>
      <c r="E19" s="32">
        <v>794984</v>
      </c>
      <c r="F19" s="32">
        <v>794061.24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 spans="1:43" s="11" customFormat="1" ht="55.5" customHeight="1" x14ac:dyDescent="0.35">
      <c r="A20" s="25" t="s">
        <v>9</v>
      </c>
      <c r="B20" s="46" t="s">
        <v>4</v>
      </c>
      <c r="C20" s="47"/>
      <c r="D20" s="45"/>
      <c r="E20" s="48">
        <f>E21</f>
        <v>0</v>
      </c>
      <c r="F20" s="48">
        <v>0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1:43" s="11" customFormat="1" ht="54" customHeight="1" x14ac:dyDescent="0.35">
      <c r="A21" s="29"/>
      <c r="B21" s="30"/>
      <c r="C21" s="38" t="s">
        <v>13</v>
      </c>
      <c r="D21" s="34"/>
      <c r="E21" s="32">
        <v>0</v>
      </c>
      <c r="F21" s="32">
        <v>0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43" s="11" customFormat="1" ht="121.5" customHeight="1" x14ac:dyDescent="0.35">
      <c r="A22" s="96" t="s">
        <v>11</v>
      </c>
      <c r="B22" s="115" t="s">
        <v>12</v>
      </c>
      <c r="C22" s="120"/>
      <c r="D22" s="53">
        <f>SUM(D23:D29)</f>
        <v>9612195.2199999988</v>
      </c>
      <c r="E22" s="53">
        <f>SUM(E23:E29)</f>
        <v>5067072</v>
      </c>
      <c r="F22" s="53">
        <f>SUM(F23:F29)</f>
        <v>5059495.54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</row>
    <row r="23" spans="1:43" s="11" customFormat="1" ht="93.75" x14ac:dyDescent="0.35">
      <c r="A23" s="24" t="s">
        <v>11</v>
      </c>
      <c r="B23" s="20" t="s">
        <v>12</v>
      </c>
      <c r="C23" s="49" t="s">
        <v>26</v>
      </c>
      <c r="D23" s="31">
        <v>298538</v>
      </c>
      <c r="E23" s="32">
        <v>253103</v>
      </c>
      <c r="F23" s="32">
        <v>253102.41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</row>
    <row r="24" spans="1:43" s="11" customFormat="1" ht="93.75" x14ac:dyDescent="0.35">
      <c r="A24" s="24" t="s">
        <v>11</v>
      </c>
      <c r="B24" s="20" t="s">
        <v>12</v>
      </c>
      <c r="C24" s="49" t="s">
        <v>19</v>
      </c>
      <c r="D24" s="31">
        <v>1027982</v>
      </c>
      <c r="E24" s="32">
        <v>1001444</v>
      </c>
      <c r="F24" s="32">
        <v>1000661.8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3" s="11" customFormat="1" ht="95.25" customHeight="1" x14ac:dyDescent="0.35">
      <c r="A25" s="24" t="s">
        <v>11</v>
      </c>
      <c r="B25" s="20" t="s">
        <v>12</v>
      </c>
      <c r="C25" s="49" t="s">
        <v>20</v>
      </c>
      <c r="D25" s="31">
        <v>687127</v>
      </c>
      <c r="E25" s="32">
        <v>676828</v>
      </c>
      <c r="F25" s="32">
        <v>676826.81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43" s="11" customFormat="1" ht="101.25" customHeight="1" x14ac:dyDescent="0.35">
      <c r="A26" s="24" t="s">
        <v>11</v>
      </c>
      <c r="B26" s="20" t="s">
        <v>12</v>
      </c>
      <c r="C26" s="49" t="s">
        <v>21</v>
      </c>
      <c r="D26" s="31">
        <v>2056905.22</v>
      </c>
      <c r="E26" s="32">
        <v>2028423</v>
      </c>
      <c r="F26" s="32">
        <v>2028422.6800000002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s="11" customFormat="1" ht="101.25" customHeight="1" x14ac:dyDescent="0.35">
      <c r="A27" s="24" t="s">
        <v>11</v>
      </c>
      <c r="B27" s="20" t="s">
        <v>12</v>
      </c>
      <c r="C27" s="27" t="s">
        <v>42</v>
      </c>
      <c r="D27" s="31">
        <v>4500000</v>
      </c>
      <c r="E27" s="32">
        <v>98332</v>
      </c>
      <c r="F27" s="32">
        <v>98332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3" s="11" customFormat="1" ht="117.75" customHeight="1" x14ac:dyDescent="0.35">
      <c r="A28" s="24" t="s">
        <v>11</v>
      </c>
      <c r="B28" s="20" t="s">
        <v>12</v>
      </c>
      <c r="C28" s="27" t="s">
        <v>105</v>
      </c>
      <c r="D28" s="35">
        <v>1041643</v>
      </c>
      <c r="E28" s="32">
        <v>1008942</v>
      </c>
      <c r="F28" s="32">
        <v>1002149.84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3" s="11" customFormat="1" ht="48" customHeight="1" x14ac:dyDescent="0.35">
      <c r="A29" s="28" t="s">
        <v>11</v>
      </c>
      <c r="B29" s="37" t="s">
        <v>4</v>
      </c>
      <c r="C29" s="39"/>
      <c r="D29" s="36"/>
      <c r="E29" s="33">
        <v>0</v>
      </c>
      <c r="F29" s="33">
        <v>0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3" s="11" customFormat="1" ht="51" customHeight="1" x14ac:dyDescent="0.35">
      <c r="A30" s="29"/>
      <c r="B30" s="30"/>
      <c r="C30" s="38" t="s">
        <v>27</v>
      </c>
      <c r="D30" s="34"/>
      <c r="E30" s="32">
        <v>0</v>
      </c>
      <c r="F30" s="32">
        <v>0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</row>
    <row r="31" spans="1:43" s="11" customFormat="1" ht="45" customHeight="1" x14ac:dyDescent="0.35">
      <c r="A31" s="96" t="s">
        <v>35</v>
      </c>
      <c r="B31" s="115" t="s">
        <v>30</v>
      </c>
      <c r="C31" s="52"/>
      <c r="D31" s="51">
        <f>SUM(D32:D33)</f>
        <v>826599</v>
      </c>
      <c r="E31" s="51">
        <f t="shared" ref="E31" si="0">SUM(E32:E33)</f>
        <v>2173117</v>
      </c>
      <c r="F31" s="51">
        <f>SUM(F32:F33)</f>
        <v>1768607.02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</row>
    <row r="32" spans="1:43" s="11" customFormat="1" ht="78" customHeight="1" x14ac:dyDescent="0.35">
      <c r="A32" s="24" t="s">
        <v>35</v>
      </c>
      <c r="B32" s="20" t="s">
        <v>30</v>
      </c>
      <c r="C32" s="49" t="s">
        <v>31</v>
      </c>
      <c r="D32" s="50">
        <v>153482</v>
      </c>
      <c r="E32" s="121">
        <v>1500000</v>
      </c>
      <c r="F32" s="121">
        <v>1438271.3900000001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3" s="11" customFormat="1" ht="59.25" customHeight="1" x14ac:dyDescent="0.35">
      <c r="A33" s="24" t="s">
        <v>35</v>
      </c>
      <c r="B33" s="20" t="s">
        <v>30</v>
      </c>
      <c r="C33" s="49" t="s">
        <v>32</v>
      </c>
      <c r="D33" s="35">
        <v>673117</v>
      </c>
      <c r="E33" s="121">
        <v>673117</v>
      </c>
      <c r="F33" s="121">
        <v>330335.63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1:43" s="11" customFormat="1" ht="68.25" customHeight="1" x14ac:dyDescent="0.35">
      <c r="A34" s="96" t="s">
        <v>36</v>
      </c>
      <c r="B34" s="115" t="s">
        <v>28</v>
      </c>
      <c r="C34" s="52"/>
      <c r="D34" s="116">
        <f>D35</f>
        <v>0</v>
      </c>
      <c r="E34" s="116">
        <f t="shared" ref="E34:F34" si="1">E35</f>
        <v>0</v>
      </c>
      <c r="F34" s="116">
        <f t="shared" si="1"/>
        <v>0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</row>
    <row r="35" spans="1:43" s="11" customFormat="1" ht="63" customHeight="1" x14ac:dyDescent="0.35">
      <c r="A35" s="24" t="s">
        <v>36</v>
      </c>
      <c r="B35" s="20" t="s">
        <v>28</v>
      </c>
      <c r="C35" s="38" t="s">
        <v>29</v>
      </c>
      <c r="D35" s="50">
        <v>0</v>
      </c>
      <c r="E35" s="32">
        <v>0</v>
      </c>
      <c r="F35" s="32">
        <v>0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</row>
    <row r="36" spans="1:43" s="11" customFormat="1" ht="29.25" customHeight="1" x14ac:dyDescent="0.35">
      <c r="A36" s="96" t="s">
        <v>37</v>
      </c>
      <c r="B36" s="117" t="s">
        <v>14</v>
      </c>
      <c r="C36" s="52"/>
      <c r="D36" s="53">
        <f>SUM(D37)</f>
        <v>1030815</v>
      </c>
      <c r="E36" s="53">
        <f t="shared" ref="E36" si="2">SUM(E37)</f>
        <v>1002727</v>
      </c>
      <c r="F36" s="53">
        <f>SUM(F37)</f>
        <v>992693.2699999999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</row>
    <row r="37" spans="1:43" s="11" customFormat="1" ht="56.25" x14ac:dyDescent="0.35">
      <c r="A37" s="24" t="s">
        <v>37</v>
      </c>
      <c r="B37" s="40" t="s">
        <v>14</v>
      </c>
      <c r="C37" s="122" t="s">
        <v>22</v>
      </c>
      <c r="D37" s="35">
        <v>1030815</v>
      </c>
      <c r="E37" s="121">
        <v>1002727</v>
      </c>
      <c r="F37" s="121">
        <v>992693.2699999999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</row>
    <row r="38" spans="1:43" s="11" customFormat="1" ht="45" customHeight="1" x14ac:dyDescent="0.35">
      <c r="A38" s="76">
        <v>6015</v>
      </c>
      <c r="B38" s="77" t="s">
        <v>103</v>
      </c>
      <c r="C38" s="98"/>
      <c r="D38" s="118">
        <f>D39+D59</f>
        <v>1920000</v>
      </c>
      <c r="E38" s="118">
        <f t="shared" ref="E38:F38" si="3">E39+E59</f>
        <v>2193804</v>
      </c>
      <c r="F38" s="118">
        <f t="shared" si="3"/>
        <v>2193802.9700000002</v>
      </c>
      <c r="G38" s="10"/>
      <c r="H38" s="10"/>
      <c r="I38" s="13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</row>
    <row r="39" spans="1:43" s="11" customFormat="1" ht="58.5" customHeight="1" x14ac:dyDescent="0.35">
      <c r="A39" s="102">
        <v>6015</v>
      </c>
      <c r="B39" s="103" t="s">
        <v>103</v>
      </c>
      <c r="C39" s="108" t="s">
        <v>66</v>
      </c>
      <c r="D39" s="109">
        <f>SUM(D40:D49)</f>
        <v>1920000</v>
      </c>
      <c r="E39" s="109">
        <f t="shared" ref="E39:F39" si="4">SUM(E40:E49)</f>
        <v>1918835</v>
      </c>
      <c r="F39" s="109">
        <f t="shared" si="4"/>
        <v>1918834.5300000003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</row>
    <row r="40" spans="1:43" s="11" customFormat="1" ht="54" customHeight="1" x14ac:dyDescent="0.35">
      <c r="A40" s="23">
        <v>6015</v>
      </c>
      <c r="B40" s="42" t="s">
        <v>103</v>
      </c>
      <c r="C40" s="54" t="s">
        <v>67</v>
      </c>
      <c r="D40" s="55">
        <v>240000</v>
      </c>
      <c r="E40" s="56">
        <v>221666.36</v>
      </c>
      <c r="F40" s="123">
        <v>221666.23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</row>
    <row r="41" spans="1:43" s="11" customFormat="1" ht="55.5" customHeight="1" x14ac:dyDescent="0.35">
      <c r="A41" s="23">
        <v>6015</v>
      </c>
      <c r="B41" s="42" t="s">
        <v>103</v>
      </c>
      <c r="C41" s="54" t="s">
        <v>68</v>
      </c>
      <c r="D41" s="57">
        <v>240000</v>
      </c>
      <c r="E41" s="56">
        <v>232767.95</v>
      </c>
      <c r="F41" s="123">
        <v>232767.94999999998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</row>
    <row r="42" spans="1:43" s="11" customFormat="1" ht="51" customHeight="1" x14ac:dyDescent="0.35">
      <c r="A42" s="23">
        <v>6015</v>
      </c>
      <c r="B42" s="42" t="s">
        <v>103</v>
      </c>
      <c r="C42" s="54" t="s">
        <v>69</v>
      </c>
      <c r="D42" s="55">
        <v>240000</v>
      </c>
      <c r="E42" s="56">
        <v>232843.34</v>
      </c>
      <c r="F42" s="123">
        <v>232843.04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</row>
    <row r="43" spans="1:43" s="11" customFormat="1" ht="64.5" customHeight="1" x14ac:dyDescent="0.35">
      <c r="A43" s="23">
        <v>6015</v>
      </c>
      <c r="B43" s="42" t="s">
        <v>103</v>
      </c>
      <c r="C43" s="54" t="s">
        <v>70</v>
      </c>
      <c r="D43" s="55">
        <v>120000</v>
      </c>
      <c r="E43" s="56">
        <v>112528</v>
      </c>
      <c r="F43" s="123">
        <v>112528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</row>
    <row r="44" spans="1:43" s="11" customFormat="1" ht="58.5" customHeight="1" x14ac:dyDescent="0.35">
      <c r="A44" s="23">
        <v>6015</v>
      </c>
      <c r="B44" s="42" t="s">
        <v>103</v>
      </c>
      <c r="C44" s="54" t="s">
        <v>71</v>
      </c>
      <c r="D44" s="55">
        <v>240000</v>
      </c>
      <c r="E44" s="56">
        <v>236975.03</v>
      </c>
      <c r="F44" s="123">
        <v>236975.03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</row>
    <row r="45" spans="1:43" s="11" customFormat="1" ht="64.5" customHeight="1" x14ac:dyDescent="0.35">
      <c r="A45" s="23">
        <v>6015</v>
      </c>
      <c r="B45" s="42" t="s">
        <v>103</v>
      </c>
      <c r="C45" s="54" t="s">
        <v>72</v>
      </c>
      <c r="D45" s="55">
        <v>120000</v>
      </c>
      <c r="E45" s="56">
        <v>117933.74</v>
      </c>
      <c r="F45" s="123">
        <v>117933.73999999999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</row>
    <row r="46" spans="1:43" s="11" customFormat="1" ht="60" customHeight="1" x14ac:dyDescent="0.35">
      <c r="A46" s="23">
        <v>6015</v>
      </c>
      <c r="B46" s="42" t="s">
        <v>103</v>
      </c>
      <c r="C46" s="54" t="s">
        <v>73</v>
      </c>
      <c r="D46" s="55">
        <v>240000</v>
      </c>
      <c r="E46" s="56">
        <v>236758.16</v>
      </c>
      <c r="F46" s="123">
        <v>236758.12000000002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</row>
    <row r="47" spans="1:43" s="11" customFormat="1" ht="55.5" customHeight="1" x14ac:dyDescent="0.35">
      <c r="A47" s="23">
        <v>6015</v>
      </c>
      <c r="B47" s="42" t="s">
        <v>103</v>
      </c>
      <c r="C47" s="54" t="s">
        <v>74</v>
      </c>
      <c r="D47" s="55">
        <v>240000</v>
      </c>
      <c r="E47" s="56">
        <v>236459.56</v>
      </c>
      <c r="F47" s="123">
        <v>236459.56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</row>
    <row r="48" spans="1:43" s="11" customFormat="1" ht="52.5" customHeight="1" x14ac:dyDescent="0.35">
      <c r="A48" s="23">
        <v>6015</v>
      </c>
      <c r="B48" s="42" t="s">
        <v>103</v>
      </c>
      <c r="C48" s="54" t="s">
        <v>75</v>
      </c>
      <c r="D48" s="55">
        <v>240000</v>
      </c>
      <c r="E48" s="56">
        <v>232582.86</v>
      </c>
      <c r="F48" s="123">
        <v>232582.86000000002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</row>
    <row r="49" spans="1:43" s="11" customFormat="1" ht="48" customHeight="1" x14ac:dyDescent="0.35">
      <c r="A49" s="104">
        <v>6015</v>
      </c>
      <c r="B49" s="105" t="s">
        <v>103</v>
      </c>
      <c r="C49" s="106" t="s">
        <v>76</v>
      </c>
      <c r="D49" s="107">
        <v>0</v>
      </c>
      <c r="E49" s="107">
        <v>58320</v>
      </c>
      <c r="F49" s="107">
        <v>58320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</row>
    <row r="50" spans="1:43" s="11" customFormat="1" ht="61.5" customHeight="1" x14ac:dyDescent="0.35">
      <c r="A50" s="23">
        <v>6015</v>
      </c>
      <c r="B50" s="42" t="s">
        <v>103</v>
      </c>
      <c r="C50" s="54" t="s">
        <v>67</v>
      </c>
      <c r="D50" s="56"/>
      <c r="E50" s="56">
        <v>6480</v>
      </c>
      <c r="F50" s="56">
        <v>6480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</row>
    <row r="51" spans="1:43" s="11" customFormat="1" ht="55.5" customHeight="1" x14ac:dyDescent="0.35">
      <c r="A51" s="23">
        <v>6015</v>
      </c>
      <c r="B51" s="42" t="s">
        <v>103</v>
      </c>
      <c r="C51" s="54" t="s">
        <v>68</v>
      </c>
      <c r="D51" s="56"/>
      <c r="E51" s="56">
        <v>6480</v>
      </c>
      <c r="F51" s="56">
        <v>6480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</row>
    <row r="52" spans="1:43" s="11" customFormat="1" ht="51" customHeight="1" x14ac:dyDescent="0.35">
      <c r="A52" s="23">
        <v>6015</v>
      </c>
      <c r="B52" s="42" t="s">
        <v>103</v>
      </c>
      <c r="C52" s="54" t="s">
        <v>69</v>
      </c>
      <c r="D52" s="56"/>
      <c r="E52" s="56">
        <v>6480</v>
      </c>
      <c r="F52" s="56">
        <v>6480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</row>
    <row r="53" spans="1:43" s="11" customFormat="1" ht="58.5" customHeight="1" x14ac:dyDescent="0.35">
      <c r="A53" s="23">
        <v>6015</v>
      </c>
      <c r="B53" s="42" t="s">
        <v>103</v>
      </c>
      <c r="C53" s="54" t="s">
        <v>70</v>
      </c>
      <c r="D53" s="56"/>
      <c r="E53" s="56">
        <v>6480</v>
      </c>
      <c r="F53" s="56">
        <v>6480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</row>
    <row r="54" spans="1:43" s="11" customFormat="1" ht="64.5" customHeight="1" x14ac:dyDescent="0.35">
      <c r="A54" s="23">
        <v>6015</v>
      </c>
      <c r="B54" s="42" t="s">
        <v>103</v>
      </c>
      <c r="C54" s="54" t="s">
        <v>71</v>
      </c>
      <c r="D54" s="56"/>
      <c r="E54" s="56">
        <v>6480</v>
      </c>
      <c r="F54" s="56">
        <v>6480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</row>
    <row r="55" spans="1:43" s="11" customFormat="1" ht="64.5" customHeight="1" x14ac:dyDescent="0.35">
      <c r="A55" s="23">
        <v>6015</v>
      </c>
      <c r="B55" s="42" t="s">
        <v>103</v>
      </c>
      <c r="C55" s="54" t="s">
        <v>72</v>
      </c>
      <c r="D55" s="56"/>
      <c r="E55" s="56">
        <v>6480</v>
      </c>
      <c r="F55" s="56">
        <v>6480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s="11" customFormat="1" ht="58.5" customHeight="1" x14ac:dyDescent="0.35">
      <c r="A56" s="23">
        <v>6015</v>
      </c>
      <c r="B56" s="42" t="s">
        <v>103</v>
      </c>
      <c r="C56" s="54" t="s">
        <v>73</v>
      </c>
      <c r="D56" s="56"/>
      <c r="E56" s="56">
        <v>6480</v>
      </c>
      <c r="F56" s="56">
        <v>6480</v>
      </c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</row>
    <row r="57" spans="1:43" s="11" customFormat="1" ht="57" customHeight="1" x14ac:dyDescent="0.35">
      <c r="A57" s="23">
        <v>6015</v>
      </c>
      <c r="B57" s="42" t="s">
        <v>103</v>
      </c>
      <c r="C57" s="54" t="s">
        <v>74</v>
      </c>
      <c r="D57" s="56"/>
      <c r="E57" s="56">
        <v>6480</v>
      </c>
      <c r="F57" s="56">
        <v>6480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</row>
    <row r="58" spans="1:43" s="11" customFormat="1" ht="58.5" customHeight="1" x14ac:dyDescent="0.35">
      <c r="A58" s="23">
        <v>6015</v>
      </c>
      <c r="B58" s="42" t="s">
        <v>103</v>
      </c>
      <c r="C58" s="54" t="s">
        <v>75</v>
      </c>
      <c r="D58" s="56"/>
      <c r="E58" s="56">
        <v>6480</v>
      </c>
      <c r="F58" s="56">
        <v>6480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</row>
    <row r="59" spans="1:43" s="11" customFormat="1" ht="60" customHeight="1" x14ac:dyDescent="0.35">
      <c r="A59" s="102">
        <v>6015</v>
      </c>
      <c r="B59" s="103" t="s">
        <v>103</v>
      </c>
      <c r="C59" s="100" t="s">
        <v>77</v>
      </c>
      <c r="D59" s="101">
        <v>0</v>
      </c>
      <c r="E59" s="101">
        <f>SUM(E60:E61)</f>
        <v>274969</v>
      </c>
      <c r="F59" s="101">
        <f>SUM(F60:F61)</f>
        <v>274968.44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</row>
    <row r="60" spans="1:43" s="11" customFormat="1" ht="55.5" customHeight="1" x14ac:dyDescent="0.35">
      <c r="A60" s="23">
        <v>6015</v>
      </c>
      <c r="B60" s="42" t="s">
        <v>103</v>
      </c>
      <c r="C60" s="58" t="s">
        <v>78</v>
      </c>
      <c r="D60" s="56"/>
      <c r="E60" s="56">
        <v>274969</v>
      </c>
      <c r="F60" s="56">
        <v>274968.44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</row>
    <row r="61" spans="1:43" s="11" customFormat="1" ht="58.5" customHeight="1" x14ac:dyDescent="0.35">
      <c r="A61" s="23">
        <v>6015</v>
      </c>
      <c r="B61" s="42" t="s">
        <v>103</v>
      </c>
      <c r="C61" s="58" t="s">
        <v>79</v>
      </c>
      <c r="D61" s="56"/>
      <c r="E61" s="56">
        <v>0</v>
      </c>
      <c r="F61" s="56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</row>
    <row r="62" spans="1:43" s="11" customFormat="1" ht="64.5" customHeight="1" x14ac:dyDescent="0.35">
      <c r="A62" s="96" t="s">
        <v>65</v>
      </c>
      <c r="B62" s="97" t="s">
        <v>104</v>
      </c>
      <c r="C62" s="98"/>
      <c r="D62" s="99">
        <f>D63+D78+D87+D94+D96</f>
        <v>9951772</v>
      </c>
      <c r="E62" s="99">
        <f t="shared" ref="E62:F62" si="5">E63+E78+E87+E94+E96</f>
        <v>10055949</v>
      </c>
      <c r="F62" s="99">
        <f t="shared" si="5"/>
        <v>10053691.790000001</v>
      </c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</row>
    <row r="63" spans="1:43" s="21" customFormat="1" ht="75.75" customHeight="1" x14ac:dyDescent="0.35">
      <c r="A63" s="89" t="s">
        <v>65</v>
      </c>
      <c r="B63" s="90" t="s">
        <v>104</v>
      </c>
      <c r="C63" s="95" t="s">
        <v>43</v>
      </c>
      <c r="D63" s="94">
        <f>SUM(D64:D77)</f>
        <v>9271310</v>
      </c>
      <c r="E63" s="94">
        <f>SUM(E64:E77)</f>
        <v>9159033.1999999993</v>
      </c>
      <c r="F63" s="94">
        <f>SUM(F64:F77)</f>
        <v>9159026.7799999993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</row>
    <row r="64" spans="1:43" s="11" customFormat="1" ht="57" customHeight="1" x14ac:dyDescent="0.35">
      <c r="A64" s="24" t="s">
        <v>65</v>
      </c>
      <c r="B64" s="41" t="s">
        <v>104</v>
      </c>
      <c r="C64" s="60" t="s">
        <v>44</v>
      </c>
      <c r="D64" s="56">
        <v>793432</v>
      </c>
      <c r="E64" s="56">
        <v>702553</v>
      </c>
      <c r="F64" s="61">
        <v>702552.17</v>
      </c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</row>
    <row r="65" spans="1:43" s="11" customFormat="1" ht="48.75" customHeight="1" x14ac:dyDescent="0.35">
      <c r="A65" s="24" t="s">
        <v>65</v>
      </c>
      <c r="B65" s="41" t="s">
        <v>104</v>
      </c>
      <c r="C65" s="62" t="s">
        <v>45</v>
      </c>
      <c r="D65" s="56">
        <v>1005893</v>
      </c>
      <c r="E65" s="56">
        <v>924537</v>
      </c>
      <c r="F65" s="61">
        <v>924536.66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</row>
    <row r="66" spans="1:43" s="11" customFormat="1" ht="54.75" customHeight="1" x14ac:dyDescent="0.35">
      <c r="A66" s="24" t="s">
        <v>65</v>
      </c>
      <c r="B66" s="41" t="s">
        <v>104</v>
      </c>
      <c r="C66" s="63" t="s">
        <v>46</v>
      </c>
      <c r="D66" s="56">
        <v>946805</v>
      </c>
      <c r="E66" s="56">
        <v>859012</v>
      </c>
      <c r="F66" s="61">
        <v>859011.39999999991</v>
      </c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</row>
    <row r="67" spans="1:43" s="11" customFormat="1" ht="54" customHeight="1" x14ac:dyDescent="0.35">
      <c r="A67" s="24" t="s">
        <v>65</v>
      </c>
      <c r="B67" s="41" t="s">
        <v>104</v>
      </c>
      <c r="C67" s="60" t="s">
        <v>47</v>
      </c>
      <c r="D67" s="56">
        <v>1116479</v>
      </c>
      <c r="E67" s="56">
        <v>1013031.1</v>
      </c>
      <c r="F67" s="61">
        <v>1013031.1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</row>
    <row r="68" spans="1:43" s="11" customFormat="1" ht="60" customHeight="1" x14ac:dyDescent="0.35">
      <c r="A68" s="24" t="s">
        <v>65</v>
      </c>
      <c r="B68" s="41" t="s">
        <v>104</v>
      </c>
      <c r="C68" s="64" t="s">
        <v>48</v>
      </c>
      <c r="D68" s="56">
        <v>1115060</v>
      </c>
      <c r="E68" s="56">
        <v>944188</v>
      </c>
      <c r="F68" s="61">
        <v>944187.53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</row>
    <row r="69" spans="1:43" ht="60" customHeight="1" x14ac:dyDescent="0.35">
      <c r="A69" s="24" t="s">
        <v>65</v>
      </c>
      <c r="B69" s="41" t="s">
        <v>104</v>
      </c>
      <c r="C69" s="64" t="s">
        <v>49</v>
      </c>
      <c r="D69" s="56">
        <v>535528</v>
      </c>
      <c r="E69" s="56">
        <v>414987.99999999994</v>
      </c>
      <c r="F69" s="61">
        <v>414987.23</v>
      </c>
    </row>
    <row r="70" spans="1:43" ht="51" customHeight="1" x14ac:dyDescent="0.35">
      <c r="A70" s="24" t="s">
        <v>65</v>
      </c>
      <c r="B70" s="41" t="s">
        <v>104</v>
      </c>
      <c r="C70" s="64" t="s">
        <v>50</v>
      </c>
      <c r="D70" s="56">
        <v>957020</v>
      </c>
      <c r="E70" s="56">
        <v>1040902</v>
      </c>
      <c r="F70" s="61">
        <v>1040901.5399999999</v>
      </c>
    </row>
    <row r="71" spans="1:43" ht="60" customHeight="1" x14ac:dyDescent="0.35">
      <c r="A71" s="24" t="s">
        <v>65</v>
      </c>
      <c r="B71" s="41" t="s">
        <v>104</v>
      </c>
      <c r="C71" s="64" t="s">
        <v>51</v>
      </c>
      <c r="D71" s="56">
        <v>1373000</v>
      </c>
      <c r="E71" s="56">
        <v>1278277.1399999999</v>
      </c>
      <c r="F71" s="61">
        <v>1278276.8500000001</v>
      </c>
    </row>
    <row r="72" spans="1:43" ht="58.5" customHeight="1" x14ac:dyDescent="0.35">
      <c r="A72" s="24" t="s">
        <v>65</v>
      </c>
      <c r="B72" s="41" t="s">
        <v>104</v>
      </c>
      <c r="C72" s="65" t="s">
        <v>52</v>
      </c>
      <c r="D72" s="56">
        <v>814885</v>
      </c>
      <c r="E72" s="56">
        <v>911161</v>
      </c>
      <c r="F72" s="61">
        <v>911160.68</v>
      </c>
    </row>
    <row r="73" spans="1:43" ht="60" customHeight="1" x14ac:dyDescent="0.35">
      <c r="A73" s="24" t="s">
        <v>65</v>
      </c>
      <c r="B73" s="41" t="s">
        <v>104</v>
      </c>
      <c r="C73" s="64" t="s">
        <v>53</v>
      </c>
      <c r="D73" s="56">
        <v>613208</v>
      </c>
      <c r="E73" s="56">
        <v>406091.16000000003</v>
      </c>
      <c r="F73" s="61">
        <v>406091.16000000003</v>
      </c>
    </row>
    <row r="74" spans="1:43" ht="58.5" customHeight="1" x14ac:dyDescent="0.35">
      <c r="A74" s="24" t="s">
        <v>65</v>
      </c>
      <c r="B74" s="41" t="s">
        <v>104</v>
      </c>
      <c r="C74" s="64" t="s">
        <v>54</v>
      </c>
      <c r="D74" s="56"/>
      <c r="E74" s="56">
        <v>8837</v>
      </c>
      <c r="F74" s="56">
        <v>8836.6</v>
      </c>
    </row>
    <row r="75" spans="1:43" ht="60" customHeight="1" x14ac:dyDescent="0.35">
      <c r="A75" s="24" t="s">
        <v>65</v>
      </c>
      <c r="B75" s="41" t="s">
        <v>104</v>
      </c>
      <c r="C75" s="64" t="s">
        <v>55</v>
      </c>
      <c r="D75" s="56"/>
      <c r="E75" s="56">
        <v>8837</v>
      </c>
      <c r="F75" s="56">
        <v>8836.6</v>
      </c>
    </row>
    <row r="76" spans="1:43" ht="61.5" customHeight="1" x14ac:dyDescent="0.35">
      <c r="A76" s="24" t="s">
        <v>65</v>
      </c>
      <c r="B76" s="41" t="s">
        <v>104</v>
      </c>
      <c r="C76" s="66" t="s">
        <v>56</v>
      </c>
      <c r="D76" s="56"/>
      <c r="E76" s="56">
        <v>501207.8</v>
      </c>
      <c r="F76" s="56">
        <v>501207.2</v>
      </c>
    </row>
    <row r="77" spans="1:43" ht="56.25" x14ac:dyDescent="0.35">
      <c r="A77" s="24" t="s">
        <v>65</v>
      </c>
      <c r="B77" s="41" t="s">
        <v>104</v>
      </c>
      <c r="C77" s="64" t="s">
        <v>106</v>
      </c>
      <c r="D77" s="56"/>
      <c r="E77" s="56">
        <v>145411</v>
      </c>
      <c r="F77" s="56">
        <v>145410.06</v>
      </c>
    </row>
    <row r="78" spans="1:43" ht="68.25" customHeight="1" x14ac:dyDescent="0.35">
      <c r="A78" s="91" t="s">
        <v>65</v>
      </c>
      <c r="B78" s="92" t="s">
        <v>104</v>
      </c>
      <c r="C78" s="88" t="s">
        <v>57</v>
      </c>
      <c r="D78" s="93">
        <v>0</v>
      </c>
      <c r="E78" s="93">
        <f>SUM(E79:E86)</f>
        <v>241989.8</v>
      </c>
      <c r="F78" s="93">
        <f>SUM(F79:F86)</f>
        <v>240476.79999999999</v>
      </c>
    </row>
    <row r="79" spans="1:43" ht="45" customHeight="1" x14ac:dyDescent="0.35">
      <c r="A79" s="24" t="s">
        <v>65</v>
      </c>
      <c r="B79" s="41" t="s">
        <v>104</v>
      </c>
      <c r="C79" s="124" t="s">
        <v>47</v>
      </c>
      <c r="D79" s="56"/>
      <c r="E79" s="56">
        <v>24781.599999999999</v>
      </c>
      <c r="F79" s="67">
        <v>24781.599999999999</v>
      </c>
    </row>
    <row r="80" spans="1:43" ht="54" customHeight="1" x14ac:dyDescent="0.35">
      <c r="A80" s="24" t="s">
        <v>65</v>
      </c>
      <c r="B80" s="41" t="s">
        <v>104</v>
      </c>
      <c r="C80" s="125" t="s">
        <v>56</v>
      </c>
      <c r="D80" s="56"/>
      <c r="E80" s="56">
        <v>28620</v>
      </c>
      <c r="F80" s="67">
        <v>28620</v>
      </c>
    </row>
    <row r="81" spans="1:6" ht="48" customHeight="1" x14ac:dyDescent="0.35">
      <c r="A81" s="24" t="s">
        <v>65</v>
      </c>
      <c r="B81" s="41" t="s">
        <v>104</v>
      </c>
      <c r="C81" s="126" t="s">
        <v>58</v>
      </c>
      <c r="D81" s="56"/>
      <c r="E81" s="56">
        <v>23688.2</v>
      </c>
      <c r="F81" s="67">
        <v>23688.2</v>
      </c>
    </row>
    <row r="82" spans="1:6" ht="45" customHeight="1" x14ac:dyDescent="0.35">
      <c r="A82" s="24" t="s">
        <v>65</v>
      </c>
      <c r="B82" s="41" t="s">
        <v>104</v>
      </c>
      <c r="C82" s="126" t="s">
        <v>59</v>
      </c>
      <c r="D82" s="56"/>
      <c r="E82" s="56">
        <v>23760</v>
      </c>
      <c r="F82" s="67">
        <v>23760</v>
      </c>
    </row>
    <row r="83" spans="1:6" ht="48" customHeight="1" x14ac:dyDescent="0.35">
      <c r="A83" s="24" t="s">
        <v>65</v>
      </c>
      <c r="B83" s="41" t="s">
        <v>104</v>
      </c>
      <c r="C83" s="125" t="s">
        <v>107</v>
      </c>
      <c r="D83" s="56"/>
      <c r="E83" s="56">
        <v>25000</v>
      </c>
      <c r="F83" s="67">
        <v>25000</v>
      </c>
    </row>
    <row r="84" spans="1:6" ht="46.5" customHeight="1" x14ac:dyDescent="0.35">
      <c r="A84" s="24" t="s">
        <v>65</v>
      </c>
      <c r="B84" s="41" t="s">
        <v>104</v>
      </c>
      <c r="C84" s="125" t="s">
        <v>108</v>
      </c>
      <c r="D84" s="56"/>
      <c r="E84" s="56">
        <v>50000</v>
      </c>
      <c r="F84" s="67">
        <v>49487</v>
      </c>
    </row>
    <row r="85" spans="1:6" ht="46.5" customHeight="1" x14ac:dyDescent="0.35">
      <c r="A85" s="24" t="s">
        <v>65</v>
      </c>
      <c r="B85" s="41" t="s">
        <v>104</v>
      </c>
      <c r="C85" s="125" t="s">
        <v>109</v>
      </c>
      <c r="D85" s="56"/>
      <c r="E85" s="56">
        <v>44000</v>
      </c>
      <c r="F85" s="67">
        <v>43000</v>
      </c>
    </row>
    <row r="86" spans="1:6" ht="56.25" customHeight="1" x14ac:dyDescent="0.35">
      <c r="A86" s="24" t="s">
        <v>65</v>
      </c>
      <c r="B86" s="41" t="s">
        <v>104</v>
      </c>
      <c r="C86" s="125" t="s">
        <v>106</v>
      </c>
      <c r="D86" s="56"/>
      <c r="E86" s="56">
        <v>22140</v>
      </c>
      <c r="F86" s="67">
        <v>22140</v>
      </c>
    </row>
    <row r="87" spans="1:6" ht="63.75" customHeight="1" x14ac:dyDescent="0.35">
      <c r="A87" s="91" t="s">
        <v>65</v>
      </c>
      <c r="B87" s="92" t="s">
        <v>104</v>
      </c>
      <c r="C87" s="88" t="s">
        <v>60</v>
      </c>
      <c r="D87" s="93">
        <v>0</v>
      </c>
      <c r="E87" s="93">
        <f>SUM(E88:E93)</f>
        <v>75600</v>
      </c>
      <c r="F87" s="93">
        <f>SUM(F88:F93)</f>
        <v>75600</v>
      </c>
    </row>
    <row r="88" spans="1:6" ht="43.5" customHeight="1" x14ac:dyDescent="0.35">
      <c r="A88" s="24" t="s">
        <v>65</v>
      </c>
      <c r="B88" s="41" t="s">
        <v>104</v>
      </c>
      <c r="C88" s="68" t="s">
        <v>48</v>
      </c>
      <c r="D88" s="56"/>
      <c r="E88" s="56">
        <v>12960</v>
      </c>
      <c r="F88" s="67">
        <v>12960</v>
      </c>
    </row>
    <row r="89" spans="1:6" ht="45" customHeight="1" x14ac:dyDescent="0.35">
      <c r="A89" s="24" t="s">
        <v>65</v>
      </c>
      <c r="B89" s="41" t="s">
        <v>104</v>
      </c>
      <c r="C89" s="68" t="s">
        <v>49</v>
      </c>
      <c r="D89" s="56"/>
      <c r="E89" s="56">
        <v>12960</v>
      </c>
      <c r="F89" s="67">
        <v>12960</v>
      </c>
    </row>
    <row r="90" spans="1:6" ht="48" customHeight="1" x14ac:dyDescent="0.35">
      <c r="A90" s="24" t="s">
        <v>65</v>
      </c>
      <c r="B90" s="41" t="s">
        <v>104</v>
      </c>
      <c r="C90" s="68" t="s">
        <v>50</v>
      </c>
      <c r="D90" s="56"/>
      <c r="E90" s="56">
        <v>12960</v>
      </c>
      <c r="F90" s="67">
        <v>12960</v>
      </c>
    </row>
    <row r="91" spans="1:6" ht="40.5" customHeight="1" x14ac:dyDescent="0.35">
      <c r="A91" s="24" t="s">
        <v>65</v>
      </c>
      <c r="B91" s="41" t="s">
        <v>104</v>
      </c>
      <c r="C91" s="68" t="s">
        <v>51</v>
      </c>
      <c r="D91" s="56"/>
      <c r="E91" s="56">
        <v>12960</v>
      </c>
      <c r="F91" s="67">
        <v>12960</v>
      </c>
    </row>
    <row r="92" spans="1:6" ht="45" customHeight="1" x14ac:dyDescent="0.35">
      <c r="A92" s="24" t="s">
        <v>65</v>
      </c>
      <c r="B92" s="41" t="s">
        <v>104</v>
      </c>
      <c r="C92" s="69" t="s">
        <v>52</v>
      </c>
      <c r="D92" s="56"/>
      <c r="E92" s="56">
        <v>12960</v>
      </c>
      <c r="F92" s="67">
        <v>12960</v>
      </c>
    </row>
    <row r="93" spans="1:6" ht="56.25" x14ac:dyDescent="0.35">
      <c r="A93" s="24" t="s">
        <v>65</v>
      </c>
      <c r="B93" s="41" t="s">
        <v>104</v>
      </c>
      <c r="C93" s="69" t="s">
        <v>53</v>
      </c>
      <c r="D93" s="56"/>
      <c r="E93" s="56">
        <v>10800</v>
      </c>
      <c r="F93" s="67">
        <v>10800</v>
      </c>
    </row>
    <row r="94" spans="1:6" ht="56.25" x14ac:dyDescent="0.35">
      <c r="A94" s="89" t="s">
        <v>65</v>
      </c>
      <c r="B94" s="90" t="s">
        <v>104</v>
      </c>
      <c r="C94" s="87" t="s">
        <v>61</v>
      </c>
      <c r="D94" s="85">
        <f>SUM(D95)</f>
        <v>680462</v>
      </c>
      <c r="E94" s="85">
        <f t="shared" ref="E94:F94" si="6">SUM(E95)</f>
        <v>560286</v>
      </c>
      <c r="F94" s="85">
        <f t="shared" si="6"/>
        <v>560285.05000000005</v>
      </c>
    </row>
    <row r="95" spans="1:6" ht="56.25" x14ac:dyDescent="0.35">
      <c r="A95" s="24" t="s">
        <v>65</v>
      </c>
      <c r="B95" s="41" t="s">
        <v>104</v>
      </c>
      <c r="C95" s="70" t="s">
        <v>62</v>
      </c>
      <c r="D95" s="56">
        <v>680462</v>
      </c>
      <c r="E95" s="56">
        <v>560286</v>
      </c>
      <c r="F95" s="67">
        <v>560285.05000000005</v>
      </c>
    </row>
    <row r="96" spans="1:6" ht="58.5" x14ac:dyDescent="0.35">
      <c r="A96" s="91" t="s">
        <v>65</v>
      </c>
      <c r="B96" s="92" t="s">
        <v>104</v>
      </c>
      <c r="C96" s="86" t="s">
        <v>63</v>
      </c>
      <c r="D96" s="85">
        <v>0</v>
      </c>
      <c r="E96" s="85">
        <f>SUM(E97:E98)</f>
        <v>19040</v>
      </c>
      <c r="F96" s="85">
        <f>SUM(F97:F98)</f>
        <v>18303.16</v>
      </c>
    </row>
    <row r="97" spans="1:6" ht="56.25" x14ac:dyDescent="0.35">
      <c r="A97" s="81" t="s">
        <v>65</v>
      </c>
      <c r="B97" s="82" t="s">
        <v>104</v>
      </c>
      <c r="C97" s="70" t="s">
        <v>111</v>
      </c>
      <c r="D97" s="56"/>
      <c r="E97" s="56">
        <v>5000</v>
      </c>
      <c r="F97" s="61">
        <v>4263.16</v>
      </c>
    </row>
    <row r="98" spans="1:6" ht="56.25" x14ac:dyDescent="0.35">
      <c r="A98" s="81" t="s">
        <v>65</v>
      </c>
      <c r="B98" s="82" t="s">
        <v>104</v>
      </c>
      <c r="C98" s="70" t="s">
        <v>62</v>
      </c>
      <c r="D98" s="56"/>
      <c r="E98" s="56">
        <v>14040</v>
      </c>
      <c r="F98" s="61">
        <v>14040</v>
      </c>
    </row>
    <row r="99" spans="1:6" ht="38.25" customHeight="1" x14ac:dyDescent="0.35">
      <c r="A99" s="76">
        <v>6030</v>
      </c>
      <c r="B99" s="80" t="s">
        <v>40</v>
      </c>
      <c r="C99" s="129"/>
      <c r="D99" s="119">
        <f>SUM(D100:D116)</f>
        <v>21827967</v>
      </c>
      <c r="E99" s="119">
        <f>SUM(E100:E116)</f>
        <v>10373962</v>
      </c>
      <c r="F99" s="119">
        <f>SUM(F100:F116)</f>
        <v>9472678.7199999988</v>
      </c>
    </row>
    <row r="100" spans="1:6" ht="45" customHeight="1" x14ac:dyDescent="0.35">
      <c r="A100" s="83">
        <v>6030</v>
      </c>
      <c r="B100" s="84" t="s">
        <v>40</v>
      </c>
      <c r="C100" s="71" t="s">
        <v>80</v>
      </c>
      <c r="D100" s="127">
        <v>1776400</v>
      </c>
      <c r="E100" s="56">
        <v>863752</v>
      </c>
      <c r="F100" s="56">
        <v>848002.92999999993</v>
      </c>
    </row>
    <row r="101" spans="1:6" ht="37.5" x14ac:dyDescent="0.35">
      <c r="A101" s="23">
        <v>6030</v>
      </c>
      <c r="B101" s="43" t="s">
        <v>40</v>
      </c>
      <c r="C101" s="71" t="s">
        <v>81</v>
      </c>
      <c r="D101" s="56">
        <v>2177767</v>
      </c>
      <c r="E101" s="56">
        <v>1791820</v>
      </c>
      <c r="F101" s="56">
        <v>1349055.47</v>
      </c>
    </row>
    <row r="102" spans="1:6" ht="39.75" customHeight="1" x14ac:dyDescent="0.35">
      <c r="A102" s="23">
        <v>6030</v>
      </c>
      <c r="B102" s="43" t="s">
        <v>40</v>
      </c>
      <c r="C102" s="71" t="s">
        <v>82</v>
      </c>
      <c r="D102" s="56">
        <v>1360210</v>
      </c>
      <c r="E102" s="56">
        <v>598041</v>
      </c>
      <c r="F102" s="56">
        <v>587221.55000000005</v>
      </c>
    </row>
    <row r="103" spans="1:6" ht="39.75" customHeight="1" x14ac:dyDescent="0.35">
      <c r="A103" s="23">
        <v>6030</v>
      </c>
      <c r="B103" s="43" t="s">
        <v>40</v>
      </c>
      <c r="C103" s="71" t="s">
        <v>41</v>
      </c>
      <c r="D103" s="56">
        <v>5900182</v>
      </c>
      <c r="E103" s="56">
        <v>907183</v>
      </c>
      <c r="F103" s="59">
        <v>906917.8899999999</v>
      </c>
    </row>
    <row r="104" spans="1:6" ht="51" customHeight="1" x14ac:dyDescent="0.35">
      <c r="A104" s="23">
        <v>6030</v>
      </c>
      <c r="B104" s="43" t="s">
        <v>40</v>
      </c>
      <c r="C104" s="71" t="s">
        <v>83</v>
      </c>
      <c r="D104" s="56">
        <v>1289600</v>
      </c>
      <c r="E104" s="56">
        <v>489550</v>
      </c>
      <c r="F104" s="56">
        <v>487949.72000000003</v>
      </c>
    </row>
    <row r="105" spans="1:6" ht="43.5" customHeight="1" x14ac:dyDescent="0.35">
      <c r="A105" s="23">
        <v>6030</v>
      </c>
      <c r="B105" s="43" t="s">
        <v>40</v>
      </c>
      <c r="C105" s="71" t="s">
        <v>84</v>
      </c>
      <c r="D105" s="56">
        <v>1613880</v>
      </c>
      <c r="E105" s="56">
        <v>521210</v>
      </c>
      <c r="F105" s="56">
        <v>190997.18000000002</v>
      </c>
    </row>
    <row r="106" spans="1:6" ht="46.5" customHeight="1" x14ac:dyDescent="0.35">
      <c r="A106" s="23">
        <v>6030</v>
      </c>
      <c r="B106" s="43" t="s">
        <v>40</v>
      </c>
      <c r="C106" s="71" t="s">
        <v>85</v>
      </c>
      <c r="D106" s="56">
        <v>208399</v>
      </c>
      <c r="E106" s="56">
        <v>175170</v>
      </c>
      <c r="F106" s="56">
        <v>175168.38</v>
      </c>
    </row>
    <row r="107" spans="1:6" ht="46.5" customHeight="1" x14ac:dyDescent="0.35">
      <c r="A107" s="23">
        <v>6030</v>
      </c>
      <c r="B107" s="43" t="s">
        <v>40</v>
      </c>
      <c r="C107" s="71" t="s">
        <v>86</v>
      </c>
      <c r="D107" s="56">
        <v>251092</v>
      </c>
      <c r="E107" s="56">
        <v>216920</v>
      </c>
      <c r="F107" s="56">
        <v>216917.89</v>
      </c>
    </row>
    <row r="108" spans="1:6" ht="37.5" x14ac:dyDescent="0.35">
      <c r="A108" s="23">
        <v>6030</v>
      </c>
      <c r="B108" s="43" t="s">
        <v>40</v>
      </c>
      <c r="C108" s="71" t="s">
        <v>87</v>
      </c>
      <c r="D108" s="56">
        <v>1672772</v>
      </c>
      <c r="E108" s="56">
        <v>620716</v>
      </c>
      <c r="F108" s="56">
        <v>610960</v>
      </c>
    </row>
    <row r="109" spans="1:6" ht="37.5" x14ac:dyDescent="0.35">
      <c r="A109" s="23">
        <v>6030</v>
      </c>
      <c r="B109" s="43" t="s">
        <v>40</v>
      </c>
      <c r="C109" s="71" t="s">
        <v>88</v>
      </c>
      <c r="D109" s="56">
        <v>1160665</v>
      </c>
      <c r="E109" s="56">
        <v>8840</v>
      </c>
      <c r="F109" s="56">
        <v>8836.6</v>
      </c>
    </row>
    <row r="110" spans="1:6" ht="36.75" customHeight="1" x14ac:dyDescent="0.35">
      <c r="A110" s="23">
        <v>6030</v>
      </c>
      <c r="B110" s="43" t="s">
        <v>40</v>
      </c>
      <c r="C110" s="71" t="s">
        <v>89</v>
      </c>
      <c r="D110" s="56">
        <v>1217000</v>
      </c>
      <c r="E110" s="56">
        <v>971496</v>
      </c>
      <c r="F110" s="56">
        <v>971496</v>
      </c>
    </row>
    <row r="111" spans="1:6" ht="40.5" customHeight="1" x14ac:dyDescent="0.35">
      <c r="A111" s="23">
        <v>6030</v>
      </c>
      <c r="B111" s="43" t="s">
        <v>40</v>
      </c>
      <c r="C111" s="71" t="s">
        <v>90</v>
      </c>
      <c r="D111" s="56">
        <v>3200000</v>
      </c>
      <c r="E111" s="56">
        <v>2567424</v>
      </c>
      <c r="F111" s="56">
        <v>2502715.5100000002</v>
      </c>
    </row>
    <row r="112" spans="1:6" ht="49.5" customHeight="1" x14ac:dyDescent="0.35">
      <c r="A112" s="23">
        <v>6030</v>
      </c>
      <c r="B112" s="43" t="s">
        <v>40</v>
      </c>
      <c r="C112" s="128" t="s">
        <v>91</v>
      </c>
      <c r="D112" s="56"/>
      <c r="E112" s="56">
        <v>185000</v>
      </c>
      <c r="F112" s="56">
        <v>159600</v>
      </c>
    </row>
    <row r="113" spans="1:6" ht="48" customHeight="1" x14ac:dyDescent="0.35">
      <c r="A113" s="23">
        <v>6030</v>
      </c>
      <c r="B113" s="43" t="s">
        <v>40</v>
      </c>
      <c r="C113" s="128" t="s">
        <v>92</v>
      </c>
      <c r="D113" s="72"/>
      <c r="E113" s="56">
        <v>217000</v>
      </c>
      <c r="F113" s="73">
        <v>217000</v>
      </c>
    </row>
    <row r="114" spans="1:6" ht="37.5" x14ac:dyDescent="0.35">
      <c r="A114" s="23">
        <v>6030</v>
      </c>
      <c r="B114" s="43" t="s">
        <v>40</v>
      </c>
      <c r="C114" s="128" t="s">
        <v>93</v>
      </c>
      <c r="D114" s="72"/>
      <c r="E114" s="56">
        <v>100000</v>
      </c>
      <c r="F114" s="73">
        <v>100000</v>
      </c>
    </row>
    <row r="115" spans="1:6" ht="37.5" x14ac:dyDescent="0.35">
      <c r="A115" s="23">
        <v>6030</v>
      </c>
      <c r="B115" s="43" t="s">
        <v>40</v>
      </c>
      <c r="C115" s="130" t="s">
        <v>94</v>
      </c>
      <c r="D115" s="72"/>
      <c r="E115" s="56">
        <v>110000</v>
      </c>
      <c r="F115" s="72">
        <v>110000</v>
      </c>
    </row>
    <row r="116" spans="1:6" ht="37.5" x14ac:dyDescent="0.35">
      <c r="A116" s="23">
        <v>6030</v>
      </c>
      <c r="B116" s="43" t="s">
        <v>40</v>
      </c>
      <c r="C116" s="130" t="s">
        <v>110</v>
      </c>
      <c r="D116" s="72"/>
      <c r="E116" s="56">
        <v>29840</v>
      </c>
      <c r="F116" s="72">
        <v>29839.599999999999</v>
      </c>
    </row>
    <row r="117" spans="1:6" ht="56.25" x14ac:dyDescent="0.35">
      <c r="A117" s="76">
        <v>7461</v>
      </c>
      <c r="B117" s="77" t="s">
        <v>102</v>
      </c>
      <c r="C117" s="78"/>
      <c r="D117" s="79">
        <f>SUM(D118:D125)</f>
        <v>22134124</v>
      </c>
      <c r="E117" s="79">
        <f>SUM(E118:E125)</f>
        <v>11128275</v>
      </c>
      <c r="F117" s="79">
        <f>SUM(F118:F125)</f>
        <v>9877415.0800000001</v>
      </c>
    </row>
    <row r="118" spans="1:6" ht="56.25" x14ac:dyDescent="0.35">
      <c r="A118" s="23">
        <v>7461</v>
      </c>
      <c r="B118" s="38" t="s">
        <v>102</v>
      </c>
      <c r="C118" s="75" t="s">
        <v>95</v>
      </c>
      <c r="D118" s="56">
        <v>4738348</v>
      </c>
      <c r="E118" s="56">
        <v>3641716</v>
      </c>
      <c r="F118" s="59">
        <v>3620990.32</v>
      </c>
    </row>
    <row r="119" spans="1:6" ht="56.25" x14ac:dyDescent="0.35">
      <c r="A119" s="23">
        <v>7461</v>
      </c>
      <c r="B119" s="38" t="s">
        <v>102</v>
      </c>
      <c r="C119" s="75" t="s">
        <v>96</v>
      </c>
      <c r="D119" s="56">
        <v>1836292</v>
      </c>
      <c r="E119" s="56">
        <v>1365798</v>
      </c>
      <c r="F119" s="56">
        <v>1339154</v>
      </c>
    </row>
    <row r="120" spans="1:6" ht="56.25" x14ac:dyDescent="0.35">
      <c r="A120" s="23">
        <v>7461</v>
      </c>
      <c r="B120" s="38" t="s">
        <v>102</v>
      </c>
      <c r="C120" s="75" t="s">
        <v>97</v>
      </c>
      <c r="D120" s="56">
        <v>3018163</v>
      </c>
      <c r="E120" s="56">
        <v>2273088</v>
      </c>
      <c r="F120" s="56">
        <v>2097601.9299999997</v>
      </c>
    </row>
    <row r="121" spans="1:6" ht="56.25" x14ac:dyDescent="0.35">
      <c r="A121" s="23">
        <v>7461</v>
      </c>
      <c r="B121" s="38" t="s">
        <v>102</v>
      </c>
      <c r="C121" s="75" t="s">
        <v>98</v>
      </c>
      <c r="D121" s="56">
        <v>5188062</v>
      </c>
      <c r="E121" s="56">
        <v>1843583</v>
      </c>
      <c r="F121" s="56">
        <v>1565127.98</v>
      </c>
    </row>
    <row r="122" spans="1:6" ht="56.25" x14ac:dyDescent="0.35">
      <c r="A122" s="23">
        <v>7461</v>
      </c>
      <c r="B122" s="38" t="s">
        <v>102</v>
      </c>
      <c r="C122" s="75" t="s">
        <v>99</v>
      </c>
      <c r="D122" s="56">
        <v>2465336</v>
      </c>
      <c r="E122" s="56">
        <v>1924222</v>
      </c>
      <c r="F122" s="56">
        <v>1175407.1300000001</v>
      </c>
    </row>
    <row r="123" spans="1:6" ht="56.25" x14ac:dyDescent="0.35">
      <c r="A123" s="23">
        <v>7461</v>
      </c>
      <c r="B123" s="38" t="s">
        <v>102</v>
      </c>
      <c r="C123" s="75" t="s">
        <v>100</v>
      </c>
      <c r="D123" s="56">
        <v>1521757</v>
      </c>
      <c r="E123" s="56">
        <v>16028</v>
      </c>
      <c r="F123" s="56">
        <v>15297.119999999999</v>
      </c>
    </row>
    <row r="124" spans="1:6" ht="56.25" x14ac:dyDescent="0.35">
      <c r="A124" s="23">
        <v>7461</v>
      </c>
      <c r="B124" s="38" t="s">
        <v>102</v>
      </c>
      <c r="C124" s="75" t="s">
        <v>101</v>
      </c>
      <c r="D124" s="56">
        <v>3366166</v>
      </c>
      <c r="E124" s="56">
        <v>8840</v>
      </c>
      <c r="F124" s="56">
        <v>8836.6</v>
      </c>
    </row>
    <row r="125" spans="1:6" ht="56.25" x14ac:dyDescent="0.35">
      <c r="A125" s="23">
        <v>7461</v>
      </c>
      <c r="B125" s="38" t="s">
        <v>102</v>
      </c>
      <c r="C125" s="74" t="s">
        <v>112</v>
      </c>
      <c r="D125" s="72"/>
      <c r="E125" s="56">
        <v>55000</v>
      </c>
      <c r="F125" s="56">
        <v>55000</v>
      </c>
    </row>
    <row r="126" spans="1:6" ht="30.75" customHeight="1" x14ac:dyDescent="0.35">
      <c r="A126" s="76"/>
      <c r="B126" s="77"/>
      <c r="C126" s="78" t="s">
        <v>64</v>
      </c>
      <c r="D126" s="79">
        <f>D117+D99+D62+D38+D36+D34+D31+D22+D12+D10</f>
        <v>84273492.879999995</v>
      </c>
      <c r="E126" s="79">
        <f>E117+E99+E62+E38+E36+E34+E31+E22+E12+E10</f>
        <v>52780442</v>
      </c>
      <c r="F126" s="79">
        <f>F117+F99+F62+F38+F36+F34+F31+F22+F12+F10</f>
        <v>50192381.269999996</v>
      </c>
    </row>
    <row r="132" spans="6:6" x14ac:dyDescent="0.4">
      <c r="F132" s="17"/>
    </row>
  </sheetData>
  <sheetProtection formatCells="0" formatColumns="0" formatRows="0" insertColumns="0" insertRows="0" insertHyperlinks="0" deleteColumns="0" deleteRows="0" sort="0" autoFilter="0" pivotTables="0"/>
  <sortState ref="A39:F98">
    <sortCondition ref="A39"/>
  </sortState>
  <dataConsolidate/>
  <mergeCells count="8">
    <mergeCell ref="A4:F4"/>
    <mergeCell ref="C7:C9"/>
    <mergeCell ref="D7:D9"/>
    <mergeCell ref="E7:E9"/>
    <mergeCell ref="F7:F9"/>
    <mergeCell ref="A7:A9"/>
    <mergeCell ref="B7:B9"/>
    <mergeCell ref="A5:E6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33" fitToHeight="3" orientation="portrait" verticalDpi="2400" r:id="rId1"/>
  <headerFooter alignWithMargins="0"/>
  <rowBreaks count="1" manualBreakCount="1">
    <brk id="2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по А-Я</vt:lpstr>
      <vt:lpstr>'по А-Я'!Область_друку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</cp:lastModifiedBy>
  <cp:lastPrinted>2019-10-29T07:31:17Z</cp:lastPrinted>
  <dcterms:created xsi:type="dcterms:W3CDTF">2017-10-09T09:08:11Z</dcterms:created>
  <dcterms:modified xsi:type="dcterms:W3CDTF">2020-01-23T13:30:51Z</dcterms:modified>
</cp:coreProperties>
</file>