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дод 2.1" sheetId="1" state="visible" r:id="rId2"/>
  </sheets>
  <definedNames>
    <definedName function="false" hidden="false" localSheetId="0" name="_xlnm.Print_Area" vbProcedure="false">'дод 2.1'!$A$1:$N$57</definedName>
    <definedName function="false" hidden="false" localSheetId="0" name="_xlnm.Print_Titles" vbProcedure="false">'дод 2.1'!$7:$9</definedName>
    <definedName function="false" hidden="false" localSheetId="0" name="Z_D045CBB3_E236_4B88_9BC4_A2FE8FE44B31_.wvu.FilterData" vbProcedure="false">'дод 2.1'!$N$10:$N$30</definedName>
    <definedName function="false" hidden="false" localSheetId="0" name="Z_D045CBB3_E236_4B88_9BC4_A2FE8FE44B31_.wvu.PrintArea" vbProcedure="false">'дод 2.1'!$A$4:$N$57</definedName>
    <definedName function="false" hidden="false" localSheetId="0" name="Z_D045CBB3_E236_4B88_9BC4_A2FE8FE44B31_.wvu.PrintTitles" vbProcedure="false">'дод 2.1'!$7:$9</definedName>
    <definedName function="false" hidden="false" localSheetId="0" name="Z_D045CBB3_E236_4B88_9BC4_A2FE8FE44B31_.wvu.Rows" vbProcedure="false">'дод 2.1'!#ref!,'дод 2.1'!#ref!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<sst xmlns="http://schemas.openxmlformats.org/spreadsheetml/2006/main" count="119" uniqueCount="54">
  <si>
    <t xml:space="preserve">Додаток 2'</t>
  </si>
  <si>
    <t xml:space="preserve">до рішення виконавчого комітету Мукачівської міської ради</t>
  </si>
  <si>
    <t xml:space="preserve">20.07.2021 №275</t>
  </si>
  <si>
    <t xml:space="preserve">Зміни до розподілу коштів бюджету розвитку на здійснення заходів із будівництва, реконструкції,  реставрації та капітального ремонту об'єктів виробничої,
комунікаційної та соціальної інфраструктури за об'єктами бюджету Мукачівської міської територіальної громади у 2021 році</t>
  </si>
  <si>
    <t xml:space="preserve">Код програмної класифікації видатків та кредитування місцевих бюджетів</t>
  </si>
  <si>
    <t xml:space="preserve">Код ВКВ/ ТПКВКМБ</t>
  </si>
  <si>
    <t xml:space="preserve">Код функціональної класифікації видатків та кредитування бюджету</t>
  </si>
  <si>
    <t xml:space="preserve">Найменування головного розпорядника, відповідального виконавця, бюджетної програми або напряму видатків
згідно з типовою відомчою/ТПКВКМБ </t>
  </si>
  <si>
    <t xml:space="preserve">Назва об’єктів відповідно  до проектно- кошторисної документації тощо</t>
  </si>
  <si>
    <t xml:space="preserve">загальна тривалість будівництва  (рік початку і завершення)</t>
  </si>
  <si>
    <t xml:space="preserve">Загальна вартість об'єкта, гривень</t>
  </si>
  <si>
    <t xml:space="preserve">Рівень  виконання робіт на початок бюджетного періоду,  %</t>
  </si>
  <si>
    <t xml:space="preserve">Обсяг видатків бюджету розвитку, які спраямовуються на будівництво об'єка у бюджетному періоді, гривень</t>
  </si>
  <si>
    <t xml:space="preserve">Рівень  готовності об'єкта на кінець бюджетного періоду, %</t>
  </si>
  <si>
    <t xml:space="preserve">Рівень будівельної готовності об'єкта на кінець бюджетного періоду, %</t>
  </si>
  <si>
    <t xml:space="preserve">Строк реалізації об'єкта (рік початку і завершення)</t>
  </si>
  <si>
    <t xml:space="preserve">Обсяг видатків бюджету розвитку, гривень</t>
  </si>
  <si>
    <t xml:space="preserve">1500000</t>
  </si>
  <si>
    <t xml:space="preserve">15</t>
  </si>
  <si>
    <t xml:space="preserve">Управління будівництва та інфраструктури  Мукачівської міської ради (головний розпорядник)</t>
  </si>
  <si>
    <t xml:space="preserve">1510000</t>
  </si>
  <si>
    <t xml:space="preserve">Управління будівництва та інфраструктури Мукачівської міської ради  (відповідальний виконавець)</t>
  </si>
  <si>
    <t xml:space="preserve">6030</t>
  </si>
  <si>
    <t xml:space="preserve">0620</t>
  </si>
  <si>
    <t xml:space="preserve">Організація благоустрою населених пунктів</t>
  </si>
  <si>
    <t xml:space="preserve">в тому числі: проектні роботи</t>
  </si>
  <si>
    <t xml:space="preserve">в т.ч. за рахунок коштів місцевого запозичення</t>
  </si>
  <si>
    <t xml:space="preserve">Будівництво та  регіональний розвиток</t>
  </si>
  <si>
    <t xml:space="preserve">0443</t>
  </si>
  <si>
    <t xml:space="preserve">Будівництво об'єктів  житлово-комунального господарства</t>
  </si>
  <si>
    <t xml:space="preserve">1517320</t>
  </si>
  <si>
    <t xml:space="preserve">7320</t>
  </si>
  <si>
    <t xml:space="preserve">Будівництво  об'єктів соціально-культурного призначення</t>
  </si>
  <si>
    <t xml:space="preserve">1517321</t>
  </si>
  <si>
    <t xml:space="preserve">7321</t>
  </si>
  <si>
    <t xml:space="preserve">Будівництво освітніх установ та закладів</t>
  </si>
  <si>
    <t xml:space="preserve">Будівництво спортивного залу та благоустрій території ЗОШ І-ІІІ ст. № 1 по вул. Пушкіна Олександра, 23 в м. Мукачево</t>
  </si>
  <si>
    <t xml:space="preserve">відповідно до проведеного аналізу та виходячи з фактичного використання коштів </t>
  </si>
  <si>
    <t xml:space="preserve">1517322</t>
  </si>
  <si>
    <t xml:space="preserve">7322</t>
  </si>
  <si>
    <t xml:space="preserve">Будівництво медичних установ та закладів</t>
  </si>
  <si>
    <t xml:space="preserve">1517324</t>
  </si>
  <si>
    <t xml:space="preserve">7324</t>
  </si>
  <si>
    <t xml:space="preserve">Будівництво установ та закладів культури</t>
  </si>
  <si>
    <t xml:space="preserve">1517325</t>
  </si>
  <si>
    <t xml:space="preserve">7325</t>
  </si>
  <si>
    <t xml:space="preserve">Будівництво споруд, установ та закладів фізичної культури і спорту</t>
  </si>
  <si>
    <t xml:space="preserve">Реконструкція спортивних полів, бігових доріжок та трибун ДЮСШ по вул. Духновича, 93 в м. Мукачево</t>
  </si>
  <si>
    <t xml:space="preserve">1517330</t>
  </si>
  <si>
    <t xml:space="preserve">7330</t>
  </si>
  <si>
    <t xml:space="preserve">Будівництво інших об'єктів  комунальної власності</t>
  </si>
  <si>
    <t xml:space="preserve">Реконструкція привокзальної площі у м. Мукачево</t>
  </si>
  <si>
    <t xml:space="preserve">Керуючий справами виконавчого комітету</t>
  </si>
  <si>
    <t xml:space="preserve">О.ЛЕНДЄЛ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</si>
</sst>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"/>
    <numFmt numFmtId="166" formatCode="@"/>
    <numFmt numFmtId="167" formatCode="#,##0.0"/>
    <numFmt numFmtId="168" formatCode="#,##0"/>
    <numFmt numFmtId="169" formatCode="0"/>
    <numFmt numFmtId="170" formatCode="0.00"/>
    <numFmt numFmtId="171" formatCode="0.0"/>
  </numFmts>
  <fonts count="41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3"/>
      <color rgb="FF003366"/>
      <name val="Calibri"/>
      <family val="2"/>
      <charset val="204"/>
    </font>
    <font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sz val="11"/>
      <color rgb="FF993300"/>
      <name val="Calibri"/>
      <family val="2"/>
      <charset val="204"/>
    </font>
    <font>
      <sz val="11"/>
      <color rgb="FF000000"/>
      <name val="Calibri"/>
      <family val="2"/>
      <charset val="1"/>
    </font>
    <font>
      <sz val="12"/>
      <name val="Times New Roman Cyr"/>
      <family val="1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6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204"/>
    </font>
    <font>
      <i val="true"/>
      <sz val="12"/>
      <color rgb="FF000000"/>
      <name val="Times New Roman"/>
      <family val="1"/>
      <charset val="204"/>
    </font>
    <font>
      <i val="true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 val="true"/>
      <i val="true"/>
      <sz val="12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i val="true"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 val="true"/>
      <sz val="14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6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6" fillId="7" borderId="1" applyFont="true" applyBorder="true" applyAlignment="true" applyProtection="false">
      <alignment horizontal="general" vertical="bottom" textRotation="0" wrapText="false" indent="0" shrinkToFit="false"/>
    </xf>
    <xf numFmtId="164" fontId="7" fillId="20" borderId="2" applyFont="true" applyBorder="true" applyAlignment="true" applyProtection="false">
      <alignment horizontal="general" vertical="bottom" textRotation="0" wrapText="false" indent="0" shrinkToFit="false"/>
    </xf>
    <xf numFmtId="164" fontId="8" fillId="20" borderId="1" applyFont="true" applyBorder="true" applyAlignment="true" applyProtection="false">
      <alignment horizontal="general" vertical="bottom" textRotation="0" wrapText="false" indent="0" shrinkToFit="false"/>
    </xf>
    <xf numFmtId="164" fontId="9" fillId="0" borderId="3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2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21" borderId="5" applyFont="true" applyBorder="true" applyAlignment="true" applyProtection="false">
      <alignment horizontal="general" vertical="bottom" textRotation="0" wrapText="false" indent="0" shrinkToFit="false"/>
    </xf>
    <xf numFmtId="164" fontId="14" fillId="22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3" borderId="0" applyFont="true" applyBorder="false" applyAlignment="true" applyProtection="false">
      <alignment horizontal="general" vertical="bottom" textRotation="0" wrapText="false" indent="0" shrinkToFit="false"/>
    </xf>
    <xf numFmtId="164" fontId="1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23" borderId="6" applyFont="true" applyBorder="true" applyAlignment="true" applyProtection="false">
      <alignment horizontal="general" vertical="bottom" textRotation="0" wrapText="false" indent="0" shrinkToFit="false"/>
    </xf>
    <xf numFmtId="164" fontId="19" fillId="0" borderId="7" applyFont="true" applyBorder="tru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4" borderId="0" applyFont="true" applyBorder="false" applyAlignment="true" applyProtection="false">
      <alignment horizontal="general" vertical="bottom" textRotation="0" wrapText="false" indent="0" shrinkToFit="false"/>
    </xf>
  </cellStyleXfs>
  <cellXfs count="19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48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xfId="48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5" fontId="24" fillId="0" borderId="0" xfId="48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5" fontId="25" fillId="0" borderId="0" xfId="48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0" xfId="4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48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0" xfId="48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22" fillId="0" borderId="0" xfId="4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24" borderId="0" xfId="48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3" fillId="24" borderId="0" xfId="48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5" fontId="24" fillId="24" borderId="0" xfId="48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24" fillId="24" borderId="0" xfId="4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24" borderId="0" xfId="48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7" fillId="24" borderId="0" xfId="4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24" borderId="0" xfId="4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4" borderId="0" xfId="48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24" fillId="24" borderId="0" xfId="48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28" fillId="24" borderId="0" xfId="48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25" fillId="24" borderId="0" xfId="4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24" borderId="8" xfId="4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24" borderId="8" xfId="4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7" fillId="24" borderId="8" xfId="4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7" fillId="24" borderId="8" xfId="4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24" borderId="8" xfId="48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22" fillId="24" borderId="8" xfId="5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29" fillId="24" borderId="8" xfId="5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9" fillId="24" borderId="8" xfId="5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9" fillId="24" borderId="8" xfId="5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7" fillId="24" borderId="8" xfId="5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7" fillId="24" borderId="8" xfId="5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7" fillId="24" borderId="8" xfId="5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8" xfId="5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2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22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7" fillId="0" borderId="8" xfId="5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30" fillId="0" borderId="8" xfId="5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8" xfId="5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8" xfId="5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22" fillId="24" borderId="8" xfId="56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22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2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2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8" xfId="57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31" fillId="24" borderId="8" xfId="56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3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2" fillId="24" borderId="8" xfId="4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2" fillId="24" borderId="8" xfId="4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2" fillId="24" borderId="8" xfId="48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1" fillId="24" borderId="8" xfId="48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22" fillId="0" borderId="8" xfId="5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30" fillId="2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0" fillId="0" borderId="8" xfId="5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2" fillId="2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24" borderId="0" xfId="48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7" fillId="24" borderId="8" xfId="5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7" fillId="2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24" borderId="8" xfId="5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7" fillId="0" borderId="8" xfId="5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7" fillId="0" borderId="8" xfId="5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2" fillId="24" borderId="8" xfId="5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27" fillId="24" borderId="8" xfId="5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0" fillId="24" borderId="8" xfId="5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24" borderId="8" xfId="5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2" fillId="2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24" borderId="8" xfId="5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22" fillId="24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22" fillId="24" borderId="8" xfId="5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2" fillId="2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7" fillId="2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2" fillId="24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24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22" fillId="24" borderId="8" xfId="5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9" fillId="2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9" fillId="24" borderId="8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7" fontId="29" fillId="24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33" fillId="24" borderId="8" xfId="51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29" fillId="24" borderId="8" xfId="5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9" fillId="24" borderId="8" xfId="5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9" fillId="24" borderId="8" xfId="5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9" fillId="24" borderId="8" xfId="0" applyFont="true" applyBorder="true" applyAlignment="true" applyProtection="true">
      <alignment horizontal="center" vertical="distributed" textRotation="0" wrapText="true" indent="0" shrinkToFit="false"/>
      <protection locked="true" hidden="false"/>
    </xf>
    <xf numFmtId="164" fontId="29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30" fillId="2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0" fillId="24" borderId="8" xfId="0" applyFont="true" applyBorder="true" applyAlignment="true" applyProtection="true">
      <alignment horizontal="center" vertical="distributed" textRotation="0" wrapText="true" indent="0" shrinkToFit="false"/>
      <protection locked="true" hidden="false"/>
    </xf>
    <xf numFmtId="166" fontId="30" fillId="24" borderId="8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30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22" fillId="0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22" fillId="0" borderId="8" xfId="5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22" fillId="24" borderId="8" xfId="5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24" borderId="0" xfId="4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34" fillId="0" borderId="8" xfId="5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30" fillId="24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30" fillId="24" borderId="8" xfId="5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0" fillId="24" borderId="8" xfId="5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0" fillId="24" borderId="8" xfId="5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2" fillId="24" borderId="8" xfId="5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24" borderId="8" xfId="48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22" fillId="0" borderId="8" xfId="5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5" fillId="24" borderId="8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29" fillId="24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2" fillId="0" borderId="8" xfId="48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29" fillId="0" borderId="8" xfId="5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7" fillId="0" borderId="8" xfId="5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9" fillId="0" borderId="8" xfId="5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0" xfId="4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2" fillId="24" borderId="8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30" fillId="24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2" fillId="0" borderId="8" xfId="48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22" fillId="24" borderId="8" xfId="5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2" fillId="0" borderId="8" xfId="5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24" borderId="8" xfId="5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0" borderId="8" xfId="5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0" fillId="0" borderId="8" xfId="5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9" fillId="24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29" fillId="0" borderId="8" xfId="5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5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30" fillId="24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2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7" fillId="24" borderId="8" xfId="48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24" borderId="8" xfId="48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9" fillId="2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9" fillId="0" borderId="8" xfId="5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1" fillId="0" borderId="8" xfId="5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24" borderId="8" xfId="57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33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29" fillId="24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9" fillId="2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24" borderId="8" xfId="57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22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7" fillId="2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7" fillId="24" borderId="9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6" fontId="38" fillId="24" borderId="9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37" fillId="24" borderId="9" xfId="57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9" fontId="24" fillId="0" borderId="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39" fillId="24" borderId="9" xfId="5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9" fillId="0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26" fillId="0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39" fillId="24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9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39" fillId="24" borderId="9" xfId="5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6" fillId="0" borderId="9" xfId="5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37" fillId="0" borderId="9" xfId="5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8" xfId="5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9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8" xfId="5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40" fillId="24" borderId="8" xfId="56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9" fontId="39" fillId="24" borderId="11" xfId="5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9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26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38" fillId="24" borderId="9" xfId="51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39" fillId="24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9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39" fillId="24" borderId="8" xfId="5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6" fillId="0" borderId="8" xfId="5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37" fillId="0" borderId="8" xfId="5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37" fillId="2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7" fillId="24" borderId="8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6" fontId="38" fillId="24" borderId="8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37" fillId="24" borderId="8" xfId="57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9" fontId="24" fillId="0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39" fillId="24" borderId="8" xfId="5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9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37" fillId="2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7" fillId="24" borderId="0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6" fontId="38" fillId="24" borderId="0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37" fillId="24" borderId="0" xfId="57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9" fontId="2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39" fillId="24" borderId="0" xfId="5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9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39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39" fillId="24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39" fillId="24" borderId="0" xfId="5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6" fillId="0" borderId="0" xfId="5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37" fillId="0" borderId="0" xfId="5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0" xfId="58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48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48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24" fillId="0" borderId="0" xfId="48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5" fontId="25" fillId="0" borderId="0" xfId="48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48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4" fillId="0" borderId="0" xfId="48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48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3" fillId="0" borderId="0" xfId="48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24" fillId="0" borderId="0" xfId="48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25" fillId="0" borderId="0" xfId="4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0" xfId="48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3" fillId="0" borderId="0" xfId="48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4" fillId="0" borderId="0" xfId="48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25" fillId="0" borderId="0" xfId="48" applyFont="true" applyBorder="true" applyAlignment="true" applyProtection="true">
      <alignment horizontal="left" vertical="center" textRotation="0" wrapText="true" indent="0" shrinkToFit="false"/>
      <protection locked="true" hidden="false"/>
    </xf>
  </cellXfs>
  <cellStyles count="5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 2" xfId="20"/>
    <cellStyle name="20% - Акцент2 2" xfId="21"/>
    <cellStyle name="20% - Акцент3 2" xfId="22"/>
    <cellStyle name="20% - Акцент4 2" xfId="23"/>
    <cellStyle name="20% - Акцент5 2" xfId="24"/>
    <cellStyle name="20% - Акцент6 2" xfId="25"/>
    <cellStyle name="40% - Акцент1 2" xfId="26"/>
    <cellStyle name="40% - Акцент2 2" xfId="27"/>
    <cellStyle name="40% - Акцент3 2" xfId="28"/>
    <cellStyle name="40% - Акцент4 2" xfId="29"/>
    <cellStyle name="40% - Акцент5 2" xfId="30"/>
    <cellStyle name="40% - Акцент6 2" xfId="31"/>
    <cellStyle name="60% - Акцент1 2" xfId="32"/>
    <cellStyle name="60% - Акцент2 2" xfId="33"/>
    <cellStyle name="60% - Акцент3 2" xfId="34"/>
    <cellStyle name="60% - Акцент4 2" xfId="35"/>
    <cellStyle name="60% - Акцент5 2" xfId="36"/>
    <cellStyle name="60% - Акцент6 2" xfId="37"/>
    <cellStyle name="Акцент1 2" xfId="38"/>
    <cellStyle name="Акцент2 2" xfId="39"/>
    <cellStyle name="Акцент3 2" xfId="40"/>
    <cellStyle name="Акцент4 2" xfId="41"/>
    <cellStyle name="Акцент5 2" xfId="42"/>
    <cellStyle name="Акцент6 2" xfId="43"/>
    <cellStyle name="Ввод  2" xfId="44"/>
    <cellStyle name="Вывод 2" xfId="45"/>
    <cellStyle name="Вычисление 2" xfId="46"/>
    <cellStyle name="Заголовок 2 2" xfId="47"/>
    <cellStyle name="Звичайний 2" xfId="48"/>
    <cellStyle name="Звичайний 2 2" xfId="49"/>
    <cellStyle name="Звичайний 2 3" xfId="50"/>
    <cellStyle name="Звичайний_Додаток _ 3 зм_ни 4575" xfId="51"/>
    <cellStyle name="Итог 2" xfId="52"/>
    <cellStyle name="Контрольная ячейка 2" xfId="53"/>
    <cellStyle name="Нейтральный 2" xfId="54"/>
    <cellStyle name="Обычный 2" xfId="55"/>
    <cellStyle name="Обычный 2 2" xfId="56"/>
    <cellStyle name="Обычный_ZV1PIV98" xfId="57"/>
    <cellStyle name="Обычный_дод на комісію про затверд бюд 2004_Dod 4." xfId="58"/>
    <cellStyle name="Плохой 2" xfId="59"/>
    <cellStyle name="Пояснение 2" xfId="60"/>
    <cellStyle name="Примечание 2" xfId="61"/>
    <cellStyle name="Связанная ячейка 2" xfId="62"/>
    <cellStyle name="Текст предупреждения 2" xfId="63"/>
    <cellStyle name="Хороший 2" xfId="64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60"/>
  <sheetViews>
    <sheetView showFormulas="false" showGridLines="true" showRowColHeaders="true" showZeros="true" rightToLeft="false" tabSelected="true" showOutlineSymbols="true" defaultGridColor="true" view="pageBreakPreview" topLeftCell="A1" colorId="64" zoomScale="70" zoomScaleNormal="70" zoomScalePageLayoutView="70" workbookViewId="0">
      <selection pane="topLeft" activeCell="G3" activeCellId="0" sqref="G3"/>
    </sheetView>
  </sheetViews>
  <sheetFormatPr defaultColWidth="9.15625" defaultRowHeight="23.25" zeroHeight="false" outlineLevelRow="0" outlineLevelCol="0"/>
  <cols>
    <col collapsed="false" customWidth="true" hidden="false" outlineLevel="0" max="2" min="1" style="1" width="15.29"/>
    <col collapsed="false" customWidth="true" hidden="false" outlineLevel="0" max="3" min="3" style="1" width="11.71"/>
    <col collapsed="false" customWidth="true" hidden="false" outlineLevel="0" max="4" min="4" style="1" width="28.99"/>
    <col collapsed="false" customWidth="true" hidden="false" outlineLevel="0" max="5" min="5" style="2" width="36.85"/>
    <col collapsed="false" customWidth="true" hidden="false" outlineLevel="0" max="6" min="6" style="3" width="15.42"/>
    <col collapsed="false" customWidth="true" hidden="false" outlineLevel="0" max="7" min="7" style="3" width="21.43"/>
    <col collapsed="false" customWidth="true" hidden="false" outlineLevel="0" max="8" min="8" style="3" width="12.42"/>
    <col collapsed="false" customWidth="true" hidden="false" outlineLevel="0" max="9" min="9" style="3" width="19.42"/>
    <col collapsed="false" customWidth="true" hidden="true" outlineLevel="0" max="10" min="10" style="3" width="30.14"/>
    <col collapsed="false" customWidth="true" hidden="true" outlineLevel="0" max="11" min="11" style="3" width="29.86"/>
    <col collapsed="false" customWidth="true" hidden="true" outlineLevel="0" max="12" min="12" style="3" width="29.71"/>
    <col collapsed="false" customWidth="true" hidden="true" outlineLevel="0" max="13" min="13" style="3" width="39.43"/>
    <col collapsed="false" customWidth="true" hidden="false" outlineLevel="0" max="14" min="14" style="4" width="10.99"/>
    <col collapsed="false" customWidth="false" hidden="false" outlineLevel="0" max="15" min="15" style="5" width="9.14"/>
    <col collapsed="false" customWidth="true" hidden="false" outlineLevel="0" max="16" min="16" style="6" width="37.99"/>
    <col collapsed="false" customWidth="false" hidden="false" outlineLevel="0" max="17" min="17" style="6" width="9.14"/>
    <col collapsed="false" customWidth="true" hidden="false" outlineLevel="0" max="18" min="18" style="6" width="23.01"/>
    <col collapsed="false" customWidth="false" hidden="false" outlineLevel="0" max="20" min="19" style="6" width="9.14"/>
    <col collapsed="false" customWidth="true" hidden="false" outlineLevel="0" max="21" min="21" style="6" width="22.86"/>
    <col collapsed="false" customWidth="false" hidden="false" outlineLevel="0" max="23" min="22" style="6" width="9.14"/>
    <col collapsed="false" customWidth="false" hidden="false" outlineLevel="0" max="246" min="24" style="5" width="9.14"/>
    <col collapsed="false" customWidth="true" hidden="false" outlineLevel="0" max="247" min="247" style="5" width="4.57"/>
    <col collapsed="false" customWidth="true" hidden="false" outlineLevel="0" max="249" min="248" style="5" width="15.29"/>
    <col collapsed="false" customWidth="true" hidden="false" outlineLevel="0" max="250" min="250" style="5" width="15.42"/>
    <col collapsed="false" customWidth="true" hidden="false" outlineLevel="0" max="251" min="251" style="5" width="28.99"/>
    <col collapsed="false" customWidth="true" hidden="false" outlineLevel="0" max="252" min="252" style="5" width="48.86"/>
    <col collapsed="false" customWidth="true" hidden="false" outlineLevel="0" max="259" min="253" style="5" width="18.14"/>
    <col collapsed="false" customWidth="true" hidden="false" outlineLevel="0" max="260" min="260" style="5" width="21.86"/>
    <col collapsed="false" customWidth="true" hidden="false" outlineLevel="0" max="261" min="261" style="5" width="19.99"/>
    <col collapsed="false" customWidth="true" hidden="false" outlineLevel="0" max="262" min="262" style="5" width="16"/>
    <col collapsed="false" customWidth="false" hidden="false" outlineLevel="0" max="502" min="263" style="5" width="9.14"/>
    <col collapsed="false" customWidth="true" hidden="false" outlineLevel="0" max="503" min="503" style="5" width="4.57"/>
    <col collapsed="false" customWidth="true" hidden="false" outlineLevel="0" max="505" min="504" style="5" width="15.29"/>
    <col collapsed="false" customWidth="true" hidden="false" outlineLevel="0" max="506" min="506" style="5" width="15.42"/>
    <col collapsed="false" customWidth="true" hidden="false" outlineLevel="0" max="507" min="507" style="5" width="28.99"/>
    <col collapsed="false" customWidth="true" hidden="false" outlineLevel="0" max="508" min="508" style="5" width="48.86"/>
    <col collapsed="false" customWidth="true" hidden="false" outlineLevel="0" max="515" min="509" style="5" width="18.14"/>
    <col collapsed="false" customWidth="true" hidden="false" outlineLevel="0" max="516" min="516" style="5" width="21.86"/>
    <col collapsed="false" customWidth="true" hidden="false" outlineLevel="0" max="517" min="517" style="5" width="19.99"/>
    <col collapsed="false" customWidth="true" hidden="false" outlineLevel="0" max="518" min="518" style="5" width="16"/>
    <col collapsed="false" customWidth="false" hidden="false" outlineLevel="0" max="758" min="519" style="5" width="9.14"/>
    <col collapsed="false" customWidth="true" hidden="false" outlineLevel="0" max="759" min="759" style="5" width="4.57"/>
    <col collapsed="false" customWidth="true" hidden="false" outlineLevel="0" max="761" min="760" style="5" width="15.29"/>
    <col collapsed="false" customWidth="true" hidden="false" outlineLevel="0" max="762" min="762" style="5" width="15.42"/>
    <col collapsed="false" customWidth="true" hidden="false" outlineLevel="0" max="763" min="763" style="5" width="28.99"/>
    <col collapsed="false" customWidth="true" hidden="false" outlineLevel="0" max="764" min="764" style="5" width="48.86"/>
    <col collapsed="false" customWidth="true" hidden="false" outlineLevel="0" max="771" min="765" style="5" width="18.14"/>
    <col collapsed="false" customWidth="true" hidden="false" outlineLevel="0" max="772" min="772" style="5" width="21.86"/>
    <col collapsed="false" customWidth="true" hidden="false" outlineLevel="0" max="773" min="773" style="5" width="19.99"/>
    <col collapsed="false" customWidth="true" hidden="false" outlineLevel="0" max="774" min="774" style="5" width="16"/>
    <col collapsed="false" customWidth="false" hidden="false" outlineLevel="0" max="1014" min="775" style="5" width="9.14"/>
    <col collapsed="false" customWidth="true" hidden="false" outlineLevel="0" max="1015" min="1015" style="5" width="4.57"/>
    <col collapsed="false" customWidth="true" hidden="false" outlineLevel="0" max="1017" min="1016" style="5" width="15.29"/>
    <col collapsed="false" customWidth="true" hidden="false" outlineLevel="0" max="1018" min="1018" style="5" width="15.42"/>
    <col collapsed="false" customWidth="true" hidden="false" outlineLevel="0" max="1019" min="1019" style="5" width="28.99"/>
    <col collapsed="false" customWidth="true" hidden="false" outlineLevel="0" max="1020" min="1020" style="5" width="48.86"/>
    <col collapsed="false" customWidth="true" hidden="false" outlineLevel="0" max="1024" min="1021" style="5" width="18.14"/>
  </cols>
  <sheetData>
    <row r="1" customFormat="false" ht="23.25" hidden="false" customHeight="true" outlineLevel="0" collapsed="false">
      <c r="G1" s="7" t="s">
        <v>0</v>
      </c>
      <c r="H1" s="7"/>
      <c r="I1" s="7"/>
      <c r="J1" s="7"/>
      <c r="K1" s="7"/>
      <c r="L1" s="7"/>
      <c r="M1" s="7"/>
      <c r="N1" s="7"/>
    </row>
    <row r="2" customFormat="false" ht="23.25" hidden="false" customHeight="true" outlineLevel="0" collapsed="false">
      <c r="G2" s="7" t="s">
        <v>1</v>
      </c>
      <c r="H2" s="7"/>
      <c r="I2" s="7"/>
      <c r="J2" s="7"/>
      <c r="K2" s="7"/>
      <c r="L2" s="7"/>
      <c r="M2" s="7"/>
      <c r="N2" s="7"/>
    </row>
    <row r="3" customFormat="false" ht="22.05" hidden="false" customHeight="true" outlineLevel="0" collapsed="false">
      <c r="G3" s="8" t="s">
        <v>2</v>
      </c>
      <c r="H3" s="8"/>
      <c r="I3" s="8"/>
      <c r="J3" s="8"/>
      <c r="K3" s="8"/>
      <c r="L3" s="8"/>
      <c r="M3" s="8"/>
      <c r="N3" s="8"/>
    </row>
    <row r="4" customFormat="false" ht="23.25" hidden="false" customHeight="false" outlineLevel="0" collapsed="false">
      <c r="A4" s="9"/>
      <c r="B4" s="9"/>
      <c r="C4" s="9"/>
      <c r="D4" s="9"/>
      <c r="E4" s="10"/>
      <c r="F4" s="11"/>
      <c r="G4" s="12"/>
      <c r="H4" s="12"/>
      <c r="I4" s="12"/>
      <c r="J4" s="12"/>
      <c r="K4" s="12"/>
      <c r="L4" s="12"/>
      <c r="M4" s="12"/>
      <c r="N4" s="12"/>
    </row>
    <row r="5" customFormat="false" ht="37.5" hidden="false" customHeight="true" outlineLevel="0" collapsed="false">
      <c r="A5" s="13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customFormat="false" ht="23.25" hidden="false" customHeight="false" outlineLevel="0" collapsed="false">
      <c r="A6" s="14"/>
      <c r="B6" s="15"/>
      <c r="C6" s="15"/>
      <c r="D6" s="15"/>
      <c r="E6" s="16"/>
      <c r="F6" s="17"/>
      <c r="G6" s="18"/>
      <c r="H6" s="18"/>
      <c r="I6" s="17"/>
      <c r="J6" s="17"/>
      <c r="K6" s="17"/>
      <c r="L6" s="17"/>
      <c r="M6" s="17"/>
      <c r="N6" s="19"/>
    </row>
    <row r="7" customFormat="false" ht="20.25" hidden="false" customHeight="true" outlineLevel="0" collapsed="false">
      <c r="A7" s="20" t="s">
        <v>4</v>
      </c>
      <c r="B7" s="20" t="s">
        <v>5</v>
      </c>
      <c r="C7" s="21" t="s">
        <v>6</v>
      </c>
      <c r="D7" s="20" t="s">
        <v>7</v>
      </c>
      <c r="E7" s="21" t="s">
        <v>8</v>
      </c>
      <c r="F7" s="22" t="s">
        <v>9</v>
      </c>
      <c r="G7" s="22" t="s">
        <v>10</v>
      </c>
      <c r="H7" s="22" t="s">
        <v>11</v>
      </c>
      <c r="I7" s="22" t="s">
        <v>12</v>
      </c>
      <c r="J7" s="22"/>
      <c r="K7" s="22"/>
      <c r="L7" s="22"/>
      <c r="M7" s="22"/>
      <c r="N7" s="22" t="s">
        <v>13</v>
      </c>
    </row>
    <row r="8" customFormat="false" ht="20.25" hidden="false" customHeight="true" outlineLevel="0" collapsed="false">
      <c r="A8" s="20"/>
      <c r="B8" s="20"/>
      <c r="C8" s="21"/>
      <c r="D8" s="20"/>
      <c r="E8" s="21"/>
      <c r="F8" s="22"/>
      <c r="G8" s="22"/>
      <c r="H8" s="22"/>
      <c r="I8" s="22"/>
      <c r="J8" s="22"/>
      <c r="K8" s="22"/>
      <c r="L8" s="22"/>
      <c r="M8" s="22"/>
      <c r="N8" s="22"/>
    </row>
    <row r="9" customFormat="false" ht="142.5" hidden="false" customHeight="true" outlineLevel="0" collapsed="false">
      <c r="A9" s="20"/>
      <c r="B9" s="20"/>
      <c r="C9" s="21"/>
      <c r="D9" s="20"/>
      <c r="E9" s="21"/>
      <c r="F9" s="22"/>
      <c r="G9" s="22"/>
      <c r="H9" s="22"/>
      <c r="I9" s="22"/>
      <c r="J9" s="22" t="s">
        <v>14</v>
      </c>
      <c r="K9" s="22" t="s">
        <v>15</v>
      </c>
      <c r="L9" s="22" t="s">
        <v>10</v>
      </c>
      <c r="M9" s="22" t="s">
        <v>16</v>
      </c>
      <c r="N9" s="22"/>
    </row>
    <row r="10" customFormat="false" ht="78.75" hidden="false" customHeight="false" outlineLevel="0" collapsed="false">
      <c r="A10" s="23" t="s">
        <v>17</v>
      </c>
      <c r="B10" s="23" t="s">
        <v>18</v>
      </c>
      <c r="C10" s="24"/>
      <c r="D10" s="25" t="s">
        <v>19</v>
      </c>
      <c r="E10" s="26"/>
      <c r="F10" s="27"/>
      <c r="G10" s="28" t="n">
        <f aca="false">G11</f>
        <v>0</v>
      </c>
      <c r="H10" s="29"/>
      <c r="I10" s="28" t="n">
        <f aca="false">I11</f>
        <v>0</v>
      </c>
      <c r="J10" s="30" t="e">
        <f aca="false">J11</f>
        <v>#REF!</v>
      </c>
      <c r="K10" s="30" t="e">
        <f aca="false">K11</f>
        <v>#REF!</v>
      </c>
      <c r="L10" s="30"/>
      <c r="M10" s="30" t="e">
        <f aca="false">M11</f>
        <v>#REF!</v>
      </c>
      <c r="N10" s="27"/>
    </row>
    <row r="11" customFormat="false" ht="78.75" hidden="false" customHeight="false" outlineLevel="0" collapsed="false">
      <c r="A11" s="23" t="s">
        <v>20</v>
      </c>
      <c r="B11" s="23" t="s">
        <v>18</v>
      </c>
      <c r="C11" s="24"/>
      <c r="D11" s="25" t="s">
        <v>21</v>
      </c>
      <c r="E11" s="26"/>
      <c r="F11" s="30"/>
      <c r="G11" s="31" t="n">
        <f aca="false">G12+G19</f>
        <v>0</v>
      </c>
      <c r="H11" s="32"/>
      <c r="I11" s="31" t="n">
        <f aca="false">I12+I19</f>
        <v>0</v>
      </c>
      <c r="J11" s="30" t="e">
        <f aca="false">#REF!+#REF!+#REF!</f>
        <v>#REF!</v>
      </c>
      <c r="K11" s="30" t="e">
        <f aca="false">#REF!+#REF!+#REF!</f>
        <v>#REF!</v>
      </c>
      <c r="L11" s="30" t="e">
        <f aca="false">#REF!+#REF!+#REF!</f>
        <v>#REF!</v>
      </c>
      <c r="M11" s="30" t="e">
        <f aca="false">#REF!+#REF!+#REF!</f>
        <v>#REF!</v>
      </c>
      <c r="N11" s="30"/>
    </row>
    <row r="12" customFormat="false" ht="31.5" hidden="false" customHeight="false" outlineLevel="0" collapsed="false">
      <c r="A12" s="33" t="n">
        <v>1516030</v>
      </c>
      <c r="B12" s="34" t="s">
        <v>22</v>
      </c>
      <c r="C12" s="34" t="s">
        <v>23</v>
      </c>
      <c r="D12" s="35" t="s">
        <v>24</v>
      </c>
      <c r="E12" s="36"/>
      <c r="F12" s="36"/>
      <c r="G12" s="37" t="n">
        <f aca="false">G13+G16</f>
        <v>0</v>
      </c>
      <c r="H12" s="38"/>
      <c r="I12" s="37" t="n">
        <f aca="false">I13+I16</f>
        <v>0</v>
      </c>
      <c r="J12" s="39"/>
      <c r="K12" s="40"/>
      <c r="L12" s="41"/>
      <c r="M12" s="42"/>
      <c r="N12" s="43"/>
    </row>
    <row r="13" customFormat="false" ht="31.5" hidden="true" customHeight="false" outlineLevel="0" collapsed="false">
      <c r="A13" s="44" t="n">
        <v>1516030</v>
      </c>
      <c r="B13" s="44" t="s">
        <v>22</v>
      </c>
      <c r="C13" s="44" t="s">
        <v>23</v>
      </c>
      <c r="D13" s="45" t="s">
        <v>24</v>
      </c>
      <c r="E13" s="46"/>
      <c r="F13" s="47"/>
      <c r="G13" s="48"/>
      <c r="H13" s="49"/>
      <c r="I13" s="48"/>
      <c r="J13" s="39"/>
      <c r="K13" s="40"/>
      <c r="L13" s="50" t="n">
        <v>9.8</v>
      </c>
      <c r="M13" s="42"/>
      <c r="N13" s="43"/>
    </row>
    <row r="14" customFormat="false" ht="15.75" hidden="true" customHeight="false" outlineLevel="0" collapsed="false">
      <c r="A14" s="51"/>
      <c r="B14" s="45"/>
      <c r="C14" s="45"/>
      <c r="D14" s="45"/>
      <c r="E14" s="52" t="s">
        <v>25</v>
      </c>
      <c r="F14" s="36"/>
      <c r="G14" s="37"/>
      <c r="H14" s="49"/>
      <c r="I14" s="53"/>
      <c r="J14" s="39"/>
      <c r="K14" s="40"/>
      <c r="L14" s="50"/>
      <c r="M14" s="42"/>
      <c r="N14" s="43"/>
    </row>
    <row r="15" customFormat="false" ht="31.5" hidden="true" customHeight="false" outlineLevel="0" collapsed="false">
      <c r="A15" s="54"/>
      <c r="B15" s="54"/>
      <c r="C15" s="55"/>
      <c r="D15" s="56"/>
      <c r="E15" s="57" t="s">
        <v>26</v>
      </c>
      <c r="F15" s="58"/>
      <c r="G15" s="59"/>
      <c r="H15" s="60"/>
      <c r="I15" s="61"/>
      <c r="J15" s="42"/>
      <c r="K15" s="42"/>
      <c r="L15" s="42"/>
      <c r="M15" s="42"/>
      <c r="N15" s="43"/>
    </row>
    <row r="16" customFormat="false" ht="31.5" hidden="true" customHeight="false" outlineLevel="0" collapsed="false">
      <c r="A16" s="44" t="n">
        <v>1516030</v>
      </c>
      <c r="B16" s="44" t="s">
        <v>22</v>
      </c>
      <c r="C16" s="44" t="s">
        <v>23</v>
      </c>
      <c r="D16" s="45" t="s">
        <v>24</v>
      </c>
      <c r="E16" s="46"/>
      <c r="F16" s="47"/>
      <c r="G16" s="48"/>
      <c r="H16" s="49"/>
      <c r="I16" s="48"/>
      <c r="J16" s="39"/>
      <c r="K16" s="40"/>
      <c r="L16" s="50" t="n">
        <v>9.8</v>
      </c>
      <c r="M16" s="42"/>
      <c r="N16" s="43"/>
    </row>
    <row r="17" customFormat="false" ht="15.75" hidden="true" customHeight="false" outlineLevel="0" collapsed="false">
      <c r="A17" s="51"/>
      <c r="B17" s="45"/>
      <c r="C17" s="45"/>
      <c r="D17" s="45"/>
      <c r="E17" s="52" t="s">
        <v>25</v>
      </c>
      <c r="F17" s="36"/>
      <c r="G17" s="37"/>
      <c r="H17" s="49"/>
      <c r="I17" s="53"/>
      <c r="J17" s="39"/>
      <c r="K17" s="40"/>
      <c r="L17" s="50"/>
      <c r="M17" s="42"/>
      <c r="N17" s="43"/>
      <c r="P17" s="62"/>
    </row>
    <row r="18" customFormat="false" ht="31.5" hidden="true" customHeight="false" outlineLevel="0" collapsed="false">
      <c r="A18" s="54"/>
      <c r="B18" s="54"/>
      <c r="C18" s="55"/>
      <c r="D18" s="56"/>
      <c r="E18" s="57" t="s">
        <v>26</v>
      </c>
      <c r="F18" s="58"/>
      <c r="G18" s="59"/>
      <c r="H18" s="60"/>
      <c r="I18" s="61"/>
      <c r="J18" s="42"/>
      <c r="K18" s="42"/>
      <c r="L18" s="42"/>
      <c r="M18" s="42"/>
      <c r="N18" s="43"/>
      <c r="P18" s="62"/>
    </row>
    <row r="19" customFormat="false" ht="31.5" hidden="false" customHeight="false" outlineLevel="0" collapsed="false">
      <c r="A19" s="63" t="n">
        <v>1517300</v>
      </c>
      <c r="B19" s="63" t="n">
        <v>7300</v>
      </c>
      <c r="C19" s="64"/>
      <c r="D19" s="65" t="s">
        <v>27</v>
      </c>
      <c r="E19" s="57"/>
      <c r="F19" s="58"/>
      <c r="G19" s="66" t="n">
        <f aca="false">G20+G23+G48</f>
        <v>0</v>
      </c>
      <c r="H19" s="67"/>
      <c r="I19" s="66" t="n">
        <f aca="false">I20+I23</f>
        <v>0</v>
      </c>
      <c r="J19" s="42"/>
      <c r="K19" s="42"/>
      <c r="L19" s="42"/>
      <c r="M19" s="42"/>
      <c r="N19" s="43"/>
      <c r="P19" s="62"/>
    </row>
    <row r="20" customFormat="false" ht="47.25" hidden="true" customHeight="false" outlineLevel="0" collapsed="false">
      <c r="A20" s="63" t="n">
        <v>1517310</v>
      </c>
      <c r="B20" s="63" t="n">
        <v>7310</v>
      </c>
      <c r="C20" s="64" t="s">
        <v>28</v>
      </c>
      <c r="D20" s="65" t="s">
        <v>29</v>
      </c>
      <c r="E20" s="57"/>
      <c r="F20" s="68"/>
      <c r="G20" s="31" t="n">
        <f aca="false">G21+G22</f>
        <v>0</v>
      </c>
      <c r="H20" s="69"/>
      <c r="I20" s="31" t="n">
        <f aca="false">I21</f>
        <v>0</v>
      </c>
      <c r="J20" s="30"/>
      <c r="K20" s="30"/>
      <c r="L20" s="30"/>
      <c r="M20" s="30"/>
      <c r="N20" s="70"/>
      <c r="P20" s="62"/>
    </row>
    <row r="21" customFormat="false" ht="47.25" hidden="true" customHeight="false" outlineLevel="0" collapsed="false">
      <c r="A21" s="71" t="n">
        <v>1517310</v>
      </c>
      <c r="B21" s="71" t="n">
        <v>7310</v>
      </c>
      <c r="C21" s="72" t="s">
        <v>28</v>
      </c>
      <c r="D21" s="73" t="s">
        <v>29</v>
      </c>
      <c r="E21" s="74"/>
      <c r="F21" s="75"/>
      <c r="G21" s="76"/>
      <c r="H21" s="77"/>
      <c r="I21" s="76"/>
      <c r="J21" s="78"/>
      <c r="K21" s="79"/>
      <c r="L21" s="80" t="n">
        <v>100</v>
      </c>
      <c r="M21" s="30"/>
      <c r="N21" s="70"/>
      <c r="P21" s="62"/>
    </row>
    <row r="22" customFormat="false" ht="15.75" hidden="true" customHeight="false" outlineLevel="0" collapsed="false">
      <c r="A22" s="71"/>
      <c r="B22" s="71"/>
      <c r="C22" s="72"/>
      <c r="D22" s="73"/>
      <c r="E22" s="52" t="s">
        <v>25</v>
      </c>
      <c r="F22" s="75"/>
      <c r="G22" s="76"/>
      <c r="H22" s="77"/>
      <c r="I22" s="76"/>
      <c r="J22" s="78"/>
      <c r="K22" s="79"/>
      <c r="L22" s="80"/>
      <c r="M22" s="30"/>
      <c r="N22" s="70"/>
      <c r="P22" s="62"/>
    </row>
    <row r="23" customFormat="false" ht="47.25" hidden="true" customHeight="false" outlineLevel="0" collapsed="false">
      <c r="A23" s="81" t="s">
        <v>30</v>
      </c>
      <c r="B23" s="82" t="s">
        <v>31</v>
      </c>
      <c r="C23" s="82" t="s">
        <v>28</v>
      </c>
      <c r="D23" s="83" t="s">
        <v>32</v>
      </c>
      <c r="E23" s="84"/>
      <c r="F23" s="85"/>
      <c r="G23" s="86" t="n">
        <f aca="false">G24+G30+G36+G40</f>
        <v>0</v>
      </c>
      <c r="H23" s="87"/>
      <c r="I23" s="86" t="n">
        <f aca="false">I24+I30+I36+I40+I48</f>
        <v>0</v>
      </c>
      <c r="J23" s="85"/>
      <c r="K23" s="30"/>
      <c r="L23" s="30"/>
      <c r="M23" s="30"/>
      <c r="N23" s="85"/>
    </row>
    <row r="24" customFormat="false" ht="31.5" hidden="false" customHeight="false" outlineLevel="0" collapsed="false">
      <c r="A24" s="81" t="s">
        <v>33</v>
      </c>
      <c r="B24" s="88" t="s">
        <v>34</v>
      </c>
      <c r="C24" s="82" t="s">
        <v>28</v>
      </c>
      <c r="D24" s="89" t="s">
        <v>35</v>
      </c>
      <c r="E24" s="84"/>
      <c r="F24" s="85"/>
      <c r="G24" s="86" t="n">
        <f aca="false">SUM(G25:G29)</f>
        <v>0</v>
      </c>
      <c r="H24" s="87"/>
      <c r="I24" s="86" t="n">
        <f aca="false">I25+I27</f>
        <v>449718.28</v>
      </c>
      <c r="J24" s="85"/>
      <c r="K24" s="30"/>
      <c r="L24" s="30"/>
      <c r="M24" s="30"/>
      <c r="N24" s="85"/>
    </row>
    <row r="25" s="97" customFormat="true" ht="63" hidden="false" customHeight="false" outlineLevel="0" collapsed="false">
      <c r="A25" s="90" t="s">
        <v>33</v>
      </c>
      <c r="B25" s="91" t="s">
        <v>34</v>
      </c>
      <c r="C25" s="92" t="s">
        <v>28</v>
      </c>
      <c r="D25" s="93" t="s">
        <v>35</v>
      </c>
      <c r="E25" s="94" t="s">
        <v>36</v>
      </c>
      <c r="F25" s="47"/>
      <c r="G25" s="48"/>
      <c r="H25" s="49"/>
      <c r="I25" s="48" t="n">
        <v>449718.28</v>
      </c>
      <c r="J25" s="95"/>
      <c r="K25" s="96"/>
      <c r="L25" s="96"/>
      <c r="M25" s="96"/>
      <c r="N25" s="43" t="n">
        <v>90</v>
      </c>
      <c r="P25" s="98" t="s">
        <v>37</v>
      </c>
      <c r="Q25" s="62"/>
      <c r="S25" s="62"/>
      <c r="T25" s="62"/>
      <c r="V25" s="62"/>
      <c r="W25" s="62"/>
    </row>
    <row r="26" s="97" customFormat="true" ht="31.5" hidden="false" customHeight="false" outlineLevel="0" collapsed="false">
      <c r="A26" s="90"/>
      <c r="B26" s="91"/>
      <c r="C26" s="92"/>
      <c r="D26" s="93"/>
      <c r="E26" s="57" t="s">
        <v>26</v>
      </c>
      <c r="F26" s="99"/>
      <c r="G26" s="100"/>
      <c r="H26" s="101"/>
      <c r="I26" s="100" t="n">
        <v>449718.28</v>
      </c>
      <c r="J26" s="95"/>
      <c r="K26" s="96"/>
      <c r="L26" s="96"/>
      <c r="M26" s="96"/>
      <c r="N26" s="43"/>
      <c r="P26" s="62"/>
      <c r="Q26" s="62"/>
      <c r="R26" s="62"/>
      <c r="S26" s="62"/>
      <c r="T26" s="62"/>
      <c r="U26" s="62"/>
      <c r="V26" s="62"/>
      <c r="W26" s="62"/>
    </row>
    <row r="27" s="97" customFormat="true" ht="27" hidden="true" customHeight="true" outlineLevel="0" collapsed="false">
      <c r="A27" s="90"/>
      <c r="B27" s="91"/>
      <c r="C27" s="92"/>
      <c r="D27" s="93"/>
      <c r="E27" s="52"/>
      <c r="F27" s="99"/>
      <c r="G27" s="102"/>
      <c r="H27" s="102"/>
      <c r="I27" s="103"/>
      <c r="J27" s="95"/>
      <c r="K27" s="96"/>
      <c r="L27" s="96"/>
      <c r="M27" s="96"/>
      <c r="N27" s="43"/>
      <c r="P27" s="62"/>
      <c r="Q27" s="62"/>
      <c r="R27" s="62"/>
      <c r="S27" s="62"/>
      <c r="T27" s="62"/>
      <c r="U27" s="62"/>
      <c r="V27" s="62"/>
      <c r="W27" s="62"/>
    </row>
    <row r="28" s="97" customFormat="true" ht="31.5" hidden="true" customHeight="false" outlineLevel="0" collapsed="false">
      <c r="A28" s="90" t="s">
        <v>33</v>
      </c>
      <c r="B28" s="91" t="s">
        <v>34</v>
      </c>
      <c r="C28" s="92" t="s">
        <v>28</v>
      </c>
      <c r="D28" s="93" t="s">
        <v>35</v>
      </c>
      <c r="E28" s="104"/>
      <c r="F28" s="99"/>
      <c r="G28" s="105"/>
      <c r="H28" s="101"/>
      <c r="I28" s="100"/>
      <c r="J28" s="95"/>
      <c r="K28" s="96"/>
      <c r="L28" s="96"/>
      <c r="M28" s="96"/>
      <c r="N28" s="43"/>
      <c r="P28" s="62"/>
      <c r="Q28" s="62"/>
      <c r="R28" s="62"/>
      <c r="S28" s="62"/>
      <c r="T28" s="62"/>
      <c r="U28" s="62"/>
      <c r="V28" s="62"/>
      <c r="W28" s="62"/>
    </row>
    <row r="29" s="97" customFormat="true" ht="15.75" hidden="true" customHeight="false" outlineLevel="0" collapsed="false">
      <c r="A29" s="90"/>
      <c r="B29" s="91"/>
      <c r="C29" s="92"/>
      <c r="D29" s="93"/>
      <c r="E29" s="104"/>
      <c r="F29" s="99"/>
      <c r="G29" s="102"/>
      <c r="H29" s="101"/>
      <c r="I29" s="100"/>
      <c r="J29" s="95"/>
      <c r="K29" s="96"/>
      <c r="L29" s="96"/>
      <c r="M29" s="96"/>
      <c r="N29" s="43"/>
      <c r="P29" s="62"/>
      <c r="Q29" s="62"/>
      <c r="R29" s="62"/>
      <c r="S29" s="62"/>
      <c r="T29" s="62"/>
      <c r="U29" s="62"/>
      <c r="V29" s="62"/>
      <c r="W29" s="62"/>
    </row>
    <row r="30" customFormat="false" ht="31.5" hidden="true" customHeight="false" outlineLevel="0" collapsed="false">
      <c r="A30" s="81" t="s">
        <v>38</v>
      </c>
      <c r="B30" s="82" t="s">
        <v>39</v>
      </c>
      <c r="C30" s="106" t="s">
        <v>28</v>
      </c>
      <c r="D30" s="107" t="s">
        <v>40</v>
      </c>
      <c r="E30" s="108"/>
      <c r="F30" s="42"/>
      <c r="G30" s="109" t="n">
        <f aca="false">SUM(G31:G35)</f>
        <v>0</v>
      </c>
      <c r="H30" s="110"/>
      <c r="I30" s="109" t="n">
        <f aca="false">SUM(I31:I35)</f>
        <v>0</v>
      </c>
      <c r="J30" s="42"/>
      <c r="K30" s="42"/>
      <c r="L30" s="42"/>
      <c r="M30" s="42"/>
      <c r="N30" s="111"/>
      <c r="AB30" s="112"/>
      <c r="AC30" s="112"/>
    </row>
    <row r="31" customFormat="false" ht="31.5" hidden="true" customHeight="false" outlineLevel="0" collapsed="false">
      <c r="A31" s="90" t="s">
        <v>38</v>
      </c>
      <c r="B31" s="92" t="s">
        <v>39</v>
      </c>
      <c r="C31" s="113" t="s">
        <v>28</v>
      </c>
      <c r="D31" s="114" t="s">
        <v>40</v>
      </c>
      <c r="E31" s="115"/>
      <c r="F31" s="99"/>
      <c r="G31" s="116"/>
      <c r="H31" s="117"/>
      <c r="I31" s="116"/>
      <c r="J31" s="42"/>
      <c r="K31" s="42"/>
      <c r="L31" s="42"/>
      <c r="M31" s="42"/>
      <c r="N31" s="43"/>
      <c r="AB31" s="112"/>
      <c r="AC31" s="112"/>
    </row>
    <row r="32" customFormat="false" ht="15.75" hidden="true" customHeight="false" outlineLevel="0" collapsed="false">
      <c r="A32" s="90"/>
      <c r="B32" s="92"/>
      <c r="C32" s="113"/>
      <c r="D32" s="114"/>
      <c r="E32" s="115"/>
      <c r="F32" s="99"/>
      <c r="G32" s="118"/>
      <c r="H32" s="117"/>
      <c r="I32" s="118"/>
      <c r="J32" s="42"/>
      <c r="K32" s="42"/>
      <c r="L32" s="42"/>
      <c r="M32" s="42"/>
      <c r="N32" s="43"/>
      <c r="AB32" s="112"/>
      <c r="AC32" s="112"/>
    </row>
    <row r="33" customFormat="false" ht="15.75" hidden="true" customHeight="false" outlineLevel="0" collapsed="false">
      <c r="A33" s="90"/>
      <c r="B33" s="92"/>
      <c r="C33" s="113"/>
      <c r="D33" s="114"/>
      <c r="E33" s="115"/>
      <c r="F33" s="99"/>
      <c r="G33" s="116"/>
      <c r="H33" s="110"/>
      <c r="I33" s="116"/>
      <c r="J33" s="42"/>
      <c r="K33" s="42"/>
      <c r="L33" s="42"/>
      <c r="M33" s="42"/>
      <c r="N33" s="43"/>
      <c r="AB33" s="112"/>
      <c r="AC33" s="112"/>
    </row>
    <row r="34" customFormat="false" ht="15.75" hidden="true" customHeight="false" outlineLevel="0" collapsed="false">
      <c r="A34" s="90"/>
      <c r="B34" s="92"/>
      <c r="C34" s="113"/>
      <c r="D34" s="114"/>
      <c r="E34" s="115"/>
      <c r="F34" s="99"/>
      <c r="G34" s="116"/>
      <c r="H34" s="110"/>
      <c r="I34" s="116"/>
      <c r="J34" s="42"/>
      <c r="K34" s="42"/>
      <c r="L34" s="42"/>
      <c r="M34" s="42"/>
      <c r="N34" s="43"/>
      <c r="AB34" s="112"/>
      <c r="AC34" s="112"/>
    </row>
    <row r="35" customFormat="false" ht="15.75" hidden="true" customHeight="false" outlineLevel="0" collapsed="false">
      <c r="A35" s="90"/>
      <c r="B35" s="92"/>
      <c r="C35" s="113"/>
      <c r="D35" s="114"/>
      <c r="E35" s="115"/>
      <c r="F35" s="99"/>
      <c r="G35" s="119"/>
      <c r="H35" s="117"/>
      <c r="I35" s="120"/>
      <c r="J35" s="42"/>
      <c r="K35" s="42"/>
      <c r="L35" s="42"/>
      <c r="M35" s="42"/>
      <c r="N35" s="43"/>
      <c r="AB35" s="112"/>
      <c r="AC35" s="112"/>
    </row>
    <row r="36" customFormat="false" ht="31.5" hidden="true" customHeight="false" outlineLevel="0" collapsed="false">
      <c r="A36" s="81" t="s">
        <v>41</v>
      </c>
      <c r="B36" s="88" t="s">
        <v>42</v>
      </c>
      <c r="C36" s="106" t="s">
        <v>28</v>
      </c>
      <c r="D36" s="121" t="s">
        <v>43</v>
      </c>
      <c r="E36" s="108"/>
      <c r="F36" s="111"/>
      <c r="G36" s="109" t="n">
        <f aca="false">SUM(G37:G39)</f>
        <v>0</v>
      </c>
      <c r="H36" s="122"/>
      <c r="I36" s="109" t="n">
        <f aca="false">SUM(I37)</f>
        <v>0</v>
      </c>
      <c r="J36" s="42"/>
      <c r="K36" s="42"/>
      <c r="L36" s="42"/>
      <c r="M36" s="42"/>
      <c r="N36" s="111"/>
      <c r="AB36" s="112"/>
      <c r="AC36" s="123"/>
    </row>
    <row r="37" customFormat="false" ht="111.75" hidden="true" customHeight="true" outlineLevel="0" collapsed="false">
      <c r="A37" s="90" t="s">
        <v>41</v>
      </c>
      <c r="B37" s="91" t="s">
        <v>42</v>
      </c>
      <c r="C37" s="113" t="s">
        <v>28</v>
      </c>
      <c r="D37" s="124" t="s">
        <v>43</v>
      </c>
      <c r="E37" s="94"/>
      <c r="F37" s="75"/>
      <c r="G37" s="48"/>
      <c r="H37" s="125"/>
      <c r="I37" s="48"/>
      <c r="J37" s="78"/>
      <c r="K37" s="40"/>
      <c r="L37" s="80"/>
      <c r="M37" s="42"/>
      <c r="N37" s="43"/>
      <c r="AB37" s="112"/>
      <c r="AC37" s="123"/>
    </row>
    <row r="38" customFormat="false" ht="22.5" hidden="true" customHeight="true" outlineLevel="0" collapsed="false">
      <c r="A38" s="90"/>
      <c r="B38" s="91"/>
      <c r="C38" s="113"/>
      <c r="D38" s="124"/>
      <c r="E38" s="52" t="s">
        <v>25</v>
      </c>
      <c r="F38" s="75"/>
      <c r="G38" s="48"/>
      <c r="H38" s="125"/>
      <c r="I38" s="53"/>
      <c r="J38" s="78"/>
      <c r="K38" s="40"/>
      <c r="L38" s="80"/>
      <c r="M38" s="42"/>
      <c r="N38" s="43"/>
      <c r="AB38" s="112"/>
      <c r="AC38" s="123"/>
    </row>
    <row r="39" customFormat="false" ht="15.75" hidden="true" customHeight="false" outlineLevel="0" collapsed="false">
      <c r="A39" s="90"/>
      <c r="B39" s="91"/>
      <c r="C39" s="113"/>
      <c r="D39" s="124"/>
      <c r="E39" s="115"/>
      <c r="F39" s="42"/>
      <c r="G39" s="66"/>
      <c r="H39" s="67"/>
      <c r="I39" s="120"/>
      <c r="J39" s="42"/>
      <c r="K39" s="42"/>
      <c r="L39" s="42"/>
      <c r="M39" s="42"/>
      <c r="N39" s="111"/>
      <c r="AB39" s="112"/>
      <c r="AC39" s="123"/>
    </row>
    <row r="40" customFormat="false" ht="63" hidden="false" customHeight="false" outlineLevel="0" collapsed="false">
      <c r="A40" s="23" t="s">
        <v>44</v>
      </c>
      <c r="B40" s="23" t="s">
        <v>45</v>
      </c>
      <c r="C40" s="24" t="s">
        <v>28</v>
      </c>
      <c r="D40" s="126" t="s">
        <v>46</v>
      </c>
      <c r="E40" s="127"/>
      <c r="F40" s="111"/>
      <c r="G40" s="128" t="n">
        <f aca="false">SUM(G41:G47)</f>
        <v>0</v>
      </c>
      <c r="H40" s="129"/>
      <c r="I40" s="128" t="n">
        <f aca="false">I41+I43+I45</f>
        <v>-158594.28</v>
      </c>
      <c r="J40" s="42"/>
      <c r="K40" s="42"/>
      <c r="L40" s="42"/>
      <c r="M40" s="42"/>
      <c r="N40" s="111"/>
      <c r="AB40" s="112"/>
      <c r="AC40" s="123"/>
    </row>
    <row r="41" customFormat="false" ht="63" hidden="false" customHeight="false" outlineLevel="0" collapsed="false">
      <c r="A41" s="54" t="s">
        <v>44</v>
      </c>
      <c r="B41" s="54" t="s">
        <v>45</v>
      </c>
      <c r="C41" s="55" t="s">
        <v>28</v>
      </c>
      <c r="D41" s="56" t="s">
        <v>46</v>
      </c>
      <c r="E41" s="94" t="s">
        <v>47</v>
      </c>
      <c r="F41" s="75"/>
      <c r="G41" s="48"/>
      <c r="H41" s="125"/>
      <c r="I41" s="48" t="n">
        <v>-158594.28</v>
      </c>
      <c r="J41" s="78"/>
      <c r="K41" s="40"/>
      <c r="L41" s="80"/>
      <c r="M41" s="42"/>
      <c r="N41" s="43"/>
      <c r="P41" s="43"/>
      <c r="AB41" s="112"/>
      <c r="AC41" s="123"/>
    </row>
    <row r="42" customFormat="false" ht="31.5" hidden="false" customHeight="false" outlineLevel="0" collapsed="false">
      <c r="A42" s="54"/>
      <c r="B42" s="54"/>
      <c r="C42" s="55"/>
      <c r="D42" s="56"/>
      <c r="E42" s="57" t="s">
        <v>26</v>
      </c>
      <c r="F42" s="75"/>
      <c r="G42" s="48"/>
      <c r="H42" s="125"/>
      <c r="I42" s="53" t="n">
        <v>-158594.28</v>
      </c>
      <c r="J42" s="78"/>
      <c r="K42" s="40"/>
      <c r="L42" s="80"/>
      <c r="M42" s="42"/>
      <c r="N42" s="43"/>
      <c r="AB42" s="112"/>
      <c r="AC42" s="123"/>
    </row>
    <row r="43" customFormat="false" ht="47.25" hidden="true" customHeight="false" outlineLevel="0" collapsed="false">
      <c r="A43" s="54" t="s">
        <v>44</v>
      </c>
      <c r="B43" s="54" t="s">
        <v>45</v>
      </c>
      <c r="C43" s="55" t="s">
        <v>28</v>
      </c>
      <c r="D43" s="56" t="s">
        <v>46</v>
      </c>
      <c r="E43" s="104"/>
      <c r="F43" s="75"/>
      <c r="G43" s="59"/>
      <c r="H43" s="60"/>
      <c r="I43" s="59"/>
      <c r="J43" s="42"/>
      <c r="K43" s="42"/>
      <c r="L43" s="42"/>
      <c r="M43" s="42"/>
      <c r="N43" s="43"/>
      <c r="AB43" s="112"/>
      <c r="AC43" s="123"/>
    </row>
    <row r="44" customFormat="false" ht="15.75" hidden="true" customHeight="false" outlineLevel="0" collapsed="false">
      <c r="A44" s="54"/>
      <c r="B44" s="54"/>
      <c r="C44" s="55"/>
      <c r="D44" s="56"/>
      <c r="E44" s="52"/>
      <c r="F44" s="99"/>
      <c r="G44" s="102"/>
      <c r="H44" s="102"/>
      <c r="I44" s="103"/>
      <c r="J44" s="78"/>
      <c r="K44" s="40"/>
      <c r="L44" s="80"/>
      <c r="M44" s="42"/>
      <c r="N44" s="43"/>
      <c r="AB44" s="112"/>
      <c r="AC44" s="123"/>
    </row>
    <row r="45" customFormat="false" ht="47.25" hidden="true" customHeight="false" outlineLevel="0" collapsed="false">
      <c r="A45" s="54" t="s">
        <v>44</v>
      </c>
      <c r="B45" s="54" t="s">
        <v>45</v>
      </c>
      <c r="C45" s="55" t="s">
        <v>28</v>
      </c>
      <c r="D45" s="56" t="s">
        <v>46</v>
      </c>
      <c r="E45" s="104"/>
      <c r="F45" s="75"/>
      <c r="G45" s="119"/>
      <c r="H45" s="117"/>
      <c r="I45" s="120"/>
      <c r="J45" s="42"/>
      <c r="K45" s="42"/>
      <c r="L45" s="42"/>
      <c r="M45" s="42"/>
      <c r="N45" s="43"/>
      <c r="AB45" s="112"/>
      <c r="AC45" s="123"/>
    </row>
    <row r="46" customFormat="false" ht="15.75" hidden="true" customHeight="false" outlineLevel="0" collapsed="false">
      <c r="A46" s="54"/>
      <c r="B46" s="54"/>
      <c r="C46" s="55"/>
      <c r="D46" s="56"/>
      <c r="E46" s="52"/>
      <c r="F46" s="58"/>
      <c r="G46" s="119"/>
      <c r="H46" s="117"/>
      <c r="I46" s="103"/>
      <c r="J46" s="42"/>
      <c r="K46" s="42"/>
      <c r="L46" s="42"/>
      <c r="M46" s="42"/>
      <c r="N46" s="43"/>
      <c r="AB46" s="112"/>
      <c r="AC46" s="123"/>
    </row>
    <row r="47" customFormat="false" ht="15.75" hidden="true" customHeight="false" outlineLevel="0" collapsed="false">
      <c r="A47" s="54"/>
      <c r="B47" s="54"/>
      <c r="C47" s="55"/>
      <c r="D47" s="56"/>
      <c r="E47" s="57"/>
      <c r="F47" s="58"/>
      <c r="G47" s="119"/>
      <c r="H47" s="117"/>
      <c r="I47" s="130"/>
      <c r="J47" s="42"/>
      <c r="K47" s="42"/>
      <c r="L47" s="42"/>
      <c r="M47" s="42"/>
      <c r="N47" s="43"/>
      <c r="AB47" s="112"/>
      <c r="AC47" s="123"/>
    </row>
    <row r="48" customFormat="false" ht="47.25" hidden="false" customHeight="false" outlineLevel="0" collapsed="false">
      <c r="A48" s="81" t="s">
        <v>48</v>
      </c>
      <c r="B48" s="82" t="s">
        <v>49</v>
      </c>
      <c r="C48" s="106" t="s">
        <v>28</v>
      </c>
      <c r="D48" s="131" t="s">
        <v>50</v>
      </c>
      <c r="E48" s="132"/>
      <c r="F48" s="133"/>
      <c r="G48" s="128" t="n">
        <f aca="false">SUM(G49:G54)</f>
        <v>0</v>
      </c>
      <c r="H48" s="134"/>
      <c r="I48" s="128" t="n">
        <f aca="false">SUM(I49:I54)-I50-I52-I54</f>
        <v>-291124</v>
      </c>
      <c r="J48" s="42"/>
      <c r="K48" s="42"/>
      <c r="L48" s="42"/>
      <c r="M48" s="42"/>
      <c r="N48" s="133"/>
      <c r="AB48" s="112"/>
      <c r="AC48" s="112"/>
    </row>
    <row r="49" customFormat="false" ht="31.5" hidden="false" customHeight="false" outlineLevel="0" collapsed="false">
      <c r="A49" s="90" t="s">
        <v>48</v>
      </c>
      <c r="B49" s="92" t="s">
        <v>49</v>
      </c>
      <c r="C49" s="113" t="s">
        <v>28</v>
      </c>
      <c r="D49" s="135" t="s">
        <v>50</v>
      </c>
      <c r="E49" s="94" t="s">
        <v>51</v>
      </c>
      <c r="F49" s="75"/>
      <c r="G49" s="48"/>
      <c r="H49" s="49" t="n">
        <v>2.7</v>
      </c>
      <c r="I49" s="48" t="n">
        <v>-291124</v>
      </c>
      <c r="J49" s="78"/>
      <c r="K49" s="40"/>
      <c r="L49" s="80"/>
      <c r="M49" s="42"/>
      <c r="N49" s="43" t="n">
        <v>100</v>
      </c>
      <c r="P49" s="98"/>
      <c r="AB49" s="112"/>
      <c r="AC49" s="112"/>
    </row>
    <row r="50" customFormat="false" ht="31.5" hidden="false" customHeight="false" outlineLevel="0" collapsed="false">
      <c r="A50" s="44"/>
      <c r="B50" s="44"/>
      <c r="C50" s="136"/>
      <c r="D50" s="45"/>
      <c r="E50" s="57" t="s">
        <v>26</v>
      </c>
      <c r="F50" s="75"/>
      <c r="G50" s="48"/>
      <c r="H50" s="125"/>
      <c r="I50" s="103" t="n">
        <v>-291124</v>
      </c>
      <c r="J50" s="78"/>
      <c r="K50" s="40"/>
      <c r="L50" s="80"/>
      <c r="M50" s="42"/>
      <c r="N50" s="43"/>
      <c r="AB50" s="112"/>
      <c r="AC50" s="112"/>
    </row>
    <row r="51" customFormat="false" ht="56.25" hidden="true" customHeight="false" outlineLevel="0" collapsed="false">
      <c r="A51" s="137" t="s">
        <v>48</v>
      </c>
      <c r="B51" s="138" t="s">
        <v>49</v>
      </c>
      <c r="C51" s="139" t="s">
        <v>28</v>
      </c>
      <c r="D51" s="140" t="s">
        <v>50</v>
      </c>
      <c r="E51" s="141"/>
      <c r="F51" s="142"/>
      <c r="G51" s="143"/>
      <c r="H51" s="144"/>
      <c r="I51" s="143"/>
      <c r="J51" s="145"/>
      <c r="K51" s="146"/>
      <c r="L51" s="147"/>
      <c r="M51" s="148"/>
      <c r="N51" s="149"/>
      <c r="AB51" s="112"/>
      <c r="AC51" s="112"/>
    </row>
    <row r="52" customFormat="false" ht="37.5" hidden="true" customHeight="false" outlineLevel="0" collapsed="false">
      <c r="A52" s="150"/>
      <c r="B52" s="150"/>
      <c r="C52" s="151"/>
      <c r="D52" s="152"/>
      <c r="E52" s="153" t="s">
        <v>25</v>
      </c>
      <c r="F52" s="154"/>
      <c r="G52" s="155"/>
      <c r="H52" s="156"/>
      <c r="I52" s="157"/>
      <c r="J52" s="158"/>
      <c r="K52" s="159"/>
      <c r="L52" s="160"/>
      <c r="M52" s="161"/>
      <c r="N52" s="162"/>
      <c r="AB52" s="112"/>
      <c r="AC52" s="112"/>
    </row>
    <row r="53" customFormat="false" ht="56.25" hidden="true" customHeight="false" outlineLevel="0" collapsed="false">
      <c r="A53" s="163" t="s">
        <v>48</v>
      </c>
      <c r="B53" s="164" t="s">
        <v>49</v>
      </c>
      <c r="C53" s="165" t="s">
        <v>28</v>
      </c>
      <c r="D53" s="166" t="s">
        <v>50</v>
      </c>
      <c r="E53" s="167"/>
      <c r="F53" s="168"/>
      <c r="G53" s="155"/>
      <c r="H53" s="156"/>
      <c r="I53" s="155"/>
      <c r="J53" s="158"/>
      <c r="K53" s="169"/>
      <c r="L53" s="160"/>
      <c r="M53" s="161"/>
      <c r="N53" s="162"/>
      <c r="AB53" s="112"/>
      <c r="AC53" s="112"/>
    </row>
    <row r="54" customFormat="false" ht="37.5" hidden="true" customHeight="false" outlineLevel="0" collapsed="false">
      <c r="A54" s="150"/>
      <c r="B54" s="150"/>
      <c r="C54" s="151"/>
      <c r="D54" s="152"/>
      <c r="E54" s="153" t="s">
        <v>25</v>
      </c>
      <c r="F54" s="168"/>
      <c r="G54" s="155"/>
      <c r="H54" s="156"/>
      <c r="I54" s="157"/>
      <c r="J54" s="158"/>
      <c r="K54" s="169"/>
      <c r="L54" s="160"/>
      <c r="M54" s="161"/>
      <c r="N54" s="162"/>
      <c r="AB54" s="112"/>
      <c r="AC54" s="112"/>
    </row>
    <row r="55" customFormat="false" ht="46.5" hidden="false" customHeight="true" outlineLevel="0" collapsed="false">
      <c r="A55" s="170"/>
      <c r="B55" s="171"/>
      <c r="C55" s="172"/>
      <c r="D55" s="173"/>
      <c r="E55" s="174"/>
      <c r="F55" s="175"/>
      <c r="G55" s="176"/>
      <c r="H55" s="177"/>
      <c r="I55" s="176"/>
      <c r="J55" s="178"/>
      <c r="K55" s="179"/>
      <c r="L55" s="180"/>
      <c r="M55" s="181"/>
      <c r="N55" s="182"/>
    </row>
    <row r="56" customFormat="false" ht="23.25" hidden="false" customHeight="false" outlineLevel="0" collapsed="false">
      <c r="A56" s="183"/>
      <c r="B56" s="5"/>
      <c r="C56" s="5"/>
      <c r="D56" s="184"/>
      <c r="E56" s="185"/>
      <c r="F56" s="186"/>
      <c r="G56" s="186"/>
      <c r="H56" s="186"/>
      <c r="I56" s="186"/>
      <c r="J56" s="186"/>
      <c r="K56" s="186"/>
      <c r="L56" s="186"/>
      <c r="M56" s="186"/>
      <c r="N56" s="187"/>
    </row>
    <row r="57" customFormat="false" ht="23.25" hidden="false" customHeight="false" outlineLevel="0" collapsed="false">
      <c r="A57" s="188"/>
      <c r="B57" s="188"/>
      <c r="C57" s="188"/>
      <c r="D57" s="184" t="s">
        <v>52</v>
      </c>
      <c r="E57" s="185"/>
      <c r="F57" s="186"/>
      <c r="G57" s="186" t="s">
        <v>53</v>
      </c>
      <c r="H57" s="186"/>
      <c r="I57" s="189"/>
      <c r="J57" s="186"/>
      <c r="K57" s="186"/>
      <c r="L57" s="186"/>
      <c r="M57" s="186"/>
      <c r="N57" s="187"/>
    </row>
    <row r="58" customFormat="false" ht="23.25" hidden="false" customHeight="false" outlineLevel="0" collapsed="false">
      <c r="A58" s="190"/>
      <c r="B58" s="190"/>
      <c r="C58" s="190"/>
      <c r="D58" s="190"/>
      <c r="E58" s="191"/>
      <c r="F58" s="192"/>
      <c r="G58" s="192"/>
      <c r="H58" s="192"/>
      <c r="I58" s="192"/>
      <c r="J58" s="192"/>
      <c r="K58" s="192"/>
      <c r="L58" s="192"/>
      <c r="M58" s="192"/>
      <c r="N58" s="193"/>
    </row>
    <row r="59" customFormat="false" ht="23.25" hidden="false" customHeight="false" outlineLevel="0" collapsed="false">
      <c r="A59" s="194"/>
      <c r="B59" s="194"/>
      <c r="C59" s="194"/>
      <c r="D59" s="194"/>
      <c r="E59" s="195"/>
      <c r="F59" s="196"/>
      <c r="G59" s="196"/>
      <c r="H59" s="196"/>
      <c r="I59" s="196"/>
      <c r="J59" s="196"/>
      <c r="K59" s="196"/>
      <c r="L59" s="196"/>
      <c r="M59" s="196"/>
      <c r="N59" s="197"/>
    </row>
    <row r="60" customFormat="false" ht="23.25" hidden="false" customHeight="false" outlineLevel="0" collapsed="false">
      <c r="A60" s="194"/>
      <c r="B60" s="194"/>
      <c r="C60" s="194"/>
      <c r="D60" s="194"/>
      <c r="E60" s="195"/>
      <c r="F60" s="196"/>
      <c r="G60" s="196"/>
      <c r="H60" s="196"/>
      <c r="I60" s="196"/>
      <c r="J60" s="196"/>
      <c r="K60" s="196"/>
      <c r="L60" s="196"/>
      <c r="M60" s="196"/>
      <c r="N60" s="197"/>
    </row>
  </sheetData>
  <mergeCells count="15">
    <mergeCell ref="G1:N1"/>
    <mergeCell ref="G2:N2"/>
    <mergeCell ref="G3:N3"/>
    <mergeCell ref="G4:N4"/>
    <mergeCell ref="A5:N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7:N9"/>
  </mergeCells>
  <printOptions headings="false" gridLines="false" gridLinesSet="true" horizontalCentered="false" verticalCentered="false"/>
  <pageMargins left="1.10208333333333" right="0.315277777777778" top="0.747916666666667" bottom="0.747916666666667" header="0.511805555555555" footer="0.511805555555555"/>
  <pageSetup paperSize="9" scale="4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8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LibreOffice/6.4.1.2$Windows_X86_64 LibreOffice_project/4d224e95b98b138af42a64d84056446d09082932</Application>
  <Company>Grizli777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2021-07-16T10:56:16Z</dcterms:created>
  <dc:creator>User</dc:creator>
  <dc:description/>
  <dc:language>uk-UA</dc:language>
  <cp:lastModifiedBy/>
  <cp:lastPrinted>2021-07-19T13:27:44Z</cp:lastPrinted>
  <dcterms:modified xsi:type="dcterms:W3CDTF">2021-07-21T09:52:42Z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Grizli777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