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8700" activeTab="0"/>
  </bookViews>
  <sheets>
    <sheet name="дод 1" sheetId="1" r:id="rId1"/>
  </sheets>
  <definedNames>
    <definedName name="_xlnm._FilterDatabase" localSheetId="0" hidden="1">'дод 1'!$A$10:$Q$78</definedName>
    <definedName name="Z_11AC6440_61C3_4852_8190_8999E8F40364_.wvu.FilterData" localSheetId="0" hidden="1">'дод 1'!$A$10:$Q$69</definedName>
    <definedName name="Z_28997FF8_C6EF_4EB7_AE53_CE712CBB7746_.wvu.FilterData" localSheetId="0" hidden="1">'дод 1'!$A$10:$Q$69</definedName>
    <definedName name="Z_31FC14EC_B4AA_4144_99F2_5D86B82BE01F_.wvu.FilterData" localSheetId="0" hidden="1">'дод 1'!$A$10:$Q$69</definedName>
    <definedName name="Z_445F1775_CED9_4D0B_A7BD_41493DC3AC4E_.wvu.FilterData" localSheetId="0" hidden="1">'дод 1'!$A$10:$Q$69</definedName>
    <definedName name="Z_48361BAD_8962_4A12_AC97_C282DE613703_.wvu.FilterData" localSheetId="0" hidden="1">'дод 1'!$A$10:$Q$69</definedName>
    <definedName name="Z_56D99FDE_5699_44AD_AA0B_F2B3FC854751_.wvu.FilterData" localSheetId="0" hidden="1">'дод 1'!$A$10:$Q$78</definedName>
    <definedName name="Z_6F106A4C_0BDB_4B41_B249_ECCE803744DB_.wvu.FilterData" localSheetId="0" hidden="1">'дод 1'!$A$10:$Q$69</definedName>
    <definedName name="Z_8ACD6896_2C32_485C_95AA_7BCA3249DD81_.wvu.FilterData" localSheetId="0" hidden="1">'дод 1'!$A$10:$Q$69</definedName>
    <definedName name="Z_8EAF6A76_D45E_47A7_B89D_C380A02EB2AE_.wvu.FilterData" localSheetId="0" hidden="1">'дод 1'!$A$10:$Q$78</definedName>
    <definedName name="Z_9721A3CD_3755_42CC_8166_6A911540B326_.wvu.FilterData" localSheetId="0" hidden="1">'дод 1'!$A$10:$Q$69</definedName>
    <definedName name="Z_D045CBB3_E236_4B88_9BC4_A2FE8FE44B31_.wvu.FilterData" localSheetId="0" hidden="1">'дод 1'!$A$10:$Q$69</definedName>
    <definedName name="Z_D045CBB3_E236_4B88_9BC4_A2FE8FE44B31_.wvu.PrintArea" localSheetId="0" hidden="1">'дод 1'!$B$1:$J$81</definedName>
    <definedName name="Z_D045CBB3_E236_4B88_9BC4_A2FE8FE44B31_.wvu.PrintTitles" localSheetId="0" hidden="1">'дод 1'!$9:$10</definedName>
    <definedName name="Z_D73771AD_3E6F_402A_9FCF_E7AE9A12229F_.wvu.FilterData" localSheetId="0" hidden="1">'дод 1'!$A$10:$Q$78</definedName>
    <definedName name="Z_E03E1436_B621_4C8D_8DEA_D88962720410_.wvu.FilterData" localSheetId="0" hidden="1">'дод 1'!$A$10:$Q$78</definedName>
    <definedName name="Z_EB9C9FFE_0593_441C_AAA2_54860C1497B2_.wvu.FilterData" localSheetId="0" hidden="1">'дод 1'!$A$10:$Q$78</definedName>
    <definedName name="Z_EBD4F76E_B62E_4938_95BF_9D94C0C7E94B_.wvu.FilterData" localSheetId="0" hidden="1">'дод 1'!$A$10:$Q$78</definedName>
    <definedName name="Z_F7C85F27_C133_4579_923F_B2800FCB2B15_.wvu.FilterData" localSheetId="0" hidden="1">'дод 1'!$A$10:$Q$69</definedName>
    <definedName name="_xlnm.Print_Titles" localSheetId="0">'дод 1'!$9:$10</definedName>
    <definedName name="_xlnm.Print_Area" localSheetId="0">'дод 1'!$A$1:$K$82</definedName>
  </definedNames>
  <calcPr fullCalcOnLoad="1"/>
</workbook>
</file>

<file path=xl/sharedStrings.xml><?xml version="1.0" encoding="utf-8"?>
<sst xmlns="http://schemas.openxmlformats.org/spreadsheetml/2006/main" count="279" uniqueCount="226">
  <si>
    <t>7130</t>
  </si>
  <si>
    <t>Здіснення заходів із землеустрою</t>
  </si>
  <si>
    <t>3210</t>
  </si>
  <si>
    <t>3242</t>
  </si>
  <si>
    <t>Інші заходи у сфері соціального захисту і соціального забезпечення</t>
  </si>
  <si>
    <t>Заходи із запобігання та ліквідації надзвичайних ситуацій та наслідків стихійного лиха</t>
  </si>
  <si>
    <t>1014082</t>
  </si>
  <si>
    <t>4082</t>
  </si>
  <si>
    <t>Інші  програми та заходи у сфері охорони здоров’я</t>
  </si>
  <si>
    <t>2152</t>
  </si>
  <si>
    <t>1213210</t>
  </si>
  <si>
    <t>0813210</t>
  </si>
  <si>
    <t>0813242</t>
  </si>
  <si>
    <t>0990</t>
  </si>
  <si>
    <t>1050</t>
  </si>
  <si>
    <t>Організація та проведення громадських робіт</t>
  </si>
  <si>
    <t>Заходи державної політики з питань дітей та їх соціального захисту</t>
  </si>
  <si>
    <t>1000000</t>
  </si>
  <si>
    <t xml:space="preserve">Компенсаційні виплати на пільговий проїзд автомобільним транспортом окремим категоріям громадян </t>
  </si>
  <si>
    <t>1010000</t>
  </si>
  <si>
    <t>1040</t>
  </si>
  <si>
    <t>1070</t>
  </si>
  <si>
    <t>1090</t>
  </si>
  <si>
    <t>0133</t>
  </si>
  <si>
    <t>0829</t>
  </si>
  <si>
    <t>0620</t>
  </si>
  <si>
    <t>0490</t>
  </si>
  <si>
    <t>0763</t>
  </si>
  <si>
    <t>0180</t>
  </si>
  <si>
    <t>Загальний фонд</t>
  </si>
  <si>
    <t>Спеціальний фонд</t>
  </si>
  <si>
    <t>3112</t>
  </si>
  <si>
    <t>3140</t>
  </si>
  <si>
    <t>10</t>
  </si>
  <si>
    <t>3033</t>
  </si>
  <si>
    <t>6030</t>
  </si>
  <si>
    <t>0470</t>
  </si>
  <si>
    <t>грн.</t>
  </si>
  <si>
    <t>Заходи з енергозбереження</t>
  </si>
  <si>
    <t>О320</t>
  </si>
  <si>
    <t>08</t>
  </si>
  <si>
    <t>0800000</t>
  </si>
  <si>
    <t>0810000</t>
  </si>
  <si>
    <t>0813033</t>
  </si>
  <si>
    <t>3700000</t>
  </si>
  <si>
    <t>37</t>
  </si>
  <si>
    <t>3710000</t>
  </si>
  <si>
    <t>Інша діяльність у сфері державного управління</t>
  </si>
  <si>
    <t>0600000</t>
  </si>
  <si>
    <t>06</t>
  </si>
  <si>
    <t>0610000</t>
  </si>
  <si>
    <t>0613131</t>
  </si>
  <si>
    <t>3131</t>
  </si>
  <si>
    <t>Здійснення заходів та реалізація проектів на виконання Державної цільової соціальної програми "Молодь України"</t>
  </si>
  <si>
    <t>Оздоровлення та відпочинк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</si>
  <si>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12</t>
  </si>
  <si>
    <t>1200000</t>
  </si>
  <si>
    <t>1210000</t>
  </si>
  <si>
    <t>7640</t>
  </si>
  <si>
    <t>7350</t>
  </si>
  <si>
    <t>0443</t>
  </si>
  <si>
    <t>1216030</t>
  </si>
  <si>
    <t>Організація благоустрою населених пунктів</t>
  </si>
  <si>
    <t>1217693</t>
  </si>
  <si>
    <t>7693</t>
  </si>
  <si>
    <t>Інші заходи, пов'язані з економічною діяльністю</t>
  </si>
  <si>
    <t>8340</t>
  </si>
  <si>
    <t>1218340</t>
  </si>
  <si>
    <t>0540</t>
  </si>
  <si>
    <t>Природоохоронні заходи за рахунок цільових фондів</t>
  </si>
  <si>
    <t>1216013</t>
  </si>
  <si>
    <t>6013</t>
  </si>
  <si>
    <t>Забезпечення діяльності водопровідно-каналізаційного господарства</t>
  </si>
  <si>
    <t>0613140</t>
  </si>
  <si>
    <t>1216090</t>
  </si>
  <si>
    <t>0640</t>
  </si>
  <si>
    <t>1217640</t>
  </si>
  <si>
    <t>1216071</t>
  </si>
  <si>
    <t>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</si>
  <si>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</si>
  <si>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7650</t>
  </si>
  <si>
    <t>Проведення експертної грошової оцінки земельної ділянки чи права на неї</t>
  </si>
  <si>
    <t>Усього</t>
  </si>
  <si>
    <t>усього</t>
  </si>
  <si>
    <t xml:space="preserve">Усього </t>
  </si>
  <si>
    <t>Найменування місцевої/регіональної програми</t>
  </si>
  <si>
    <t>Дата та номер документа, яким затверджено місцеву регіональну програму</t>
  </si>
  <si>
    <t>у тому числі бюджет розвитку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</si>
  <si>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</si>
  <si>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</si>
  <si>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</si>
  <si>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0421</t>
  </si>
  <si>
    <t>0921</t>
  </si>
  <si>
    <t>Інші програми та заходи у сфері освіти</t>
  </si>
  <si>
    <t>0810</t>
  </si>
  <si>
    <t>Виконавчий комітет Мукачівської міської ради (головний розпорядник)</t>
  </si>
  <si>
    <t>Виконавчий комітет Мукачівської міської ради  (відповідальний виконавець)</t>
  </si>
  <si>
    <t>0200000</t>
  </si>
  <si>
    <t>02</t>
  </si>
  <si>
    <t>0210000</t>
  </si>
  <si>
    <t>0210180</t>
  </si>
  <si>
    <t>0213112</t>
  </si>
  <si>
    <t>0213210</t>
  </si>
  <si>
    <t>0213242</t>
  </si>
  <si>
    <t>0217693</t>
  </si>
  <si>
    <t>0218110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</si>
  <si>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</si>
  <si>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Управління праці та соціального захисту населення  Мукачівської міської ради  (головний розпорядник)</t>
  </si>
  <si>
    <t>Відділ культури  Мукачівської міської ради (відповідальний виконавець)</t>
  </si>
  <si>
    <t>Управління міського господарства  Мукачівської міської ради  (головний розпорядник)</t>
  </si>
  <si>
    <t>Фінансове управління   Мукачівської міської ради  (головний розпорядник)</t>
  </si>
  <si>
    <t>Фінансове управління   Мукачівської міської ради (відповідальний виконавець)</t>
  </si>
  <si>
    <t>Управління освіти молоді та спорту  Мукачівської міської ради  (головний розпорядник)</t>
  </si>
  <si>
    <t>Управління освіти молоді та спорту Мукачівської міської ради  (відповідальний виконавець)</t>
  </si>
  <si>
    <t>Управління праці та соціального захисту населення  Мукачівської міської ради (відповідальний виконавець)</t>
  </si>
  <si>
    <t>Відділ культури  Мукачівської міської ради  (головний розпорядник)</t>
  </si>
  <si>
    <t>5062</t>
  </si>
  <si>
    <t>0615062</t>
  </si>
  <si>
    <t>Підтримка спорту вищих досягнень та організацій, які здійснюють фізкультурно-спортивну діяльність в регіоні</t>
  </si>
  <si>
    <t>3032</t>
  </si>
  <si>
    <t>0813032</t>
  </si>
  <si>
    <t>Надання пільг окремим категоріям громадян з оплати послуг зв'язку</t>
  </si>
  <si>
    <t>0511</t>
  </si>
  <si>
    <t>Охорона та раціональне використання природних ресурсів</t>
  </si>
  <si>
    <t>Програма захисту прав дітей на 2020-2022 роки</t>
  </si>
  <si>
    <t>Програма виплати винагороди Почесним громадянам міста Мукачева на 2020-2022 роки</t>
  </si>
  <si>
    <t xml:space="preserve">Програма організації громадських оплачувальних робіт для молоді у вільний від навчання час на 2020-2022 роки </t>
  </si>
  <si>
    <t>Програма підтримки ММКП «Міжнародний аеропорт Мукачево» на 2020-2022 роки</t>
  </si>
  <si>
    <t>Програма організації та проведення суспільно корисних робіт для порушників, на яких судом накладено адміністративне стягнення у вигляді виконання суспільно корисних робіт на на 2020-2022 роки</t>
  </si>
  <si>
    <t>Управління міського господарства  Мукачівської міської ради  (відповідальний виконавець)</t>
  </si>
  <si>
    <t>Програма висвітлення діяльності та розробки програмного забезпечення Мукачівської міської ради на 2020-2022 роки</t>
  </si>
  <si>
    <t>0212152</t>
  </si>
  <si>
    <t xml:space="preserve">Інші заходи в галузі культури і мистецтва </t>
  </si>
  <si>
    <t>Програма забезпечення організаційної діяльності міської ради та виконавчого комітету  на 2021-2023 роки.</t>
  </si>
  <si>
    <t>Рішення сесії ММР  № 1655 від 05.12.2019 р. (із змінами)</t>
  </si>
  <si>
    <t>Програма розвитку туристичної галузі Мукачівської міської територіальної громади на 2021 рік</t>
  </si>
  <si>
    <t>Програма удосконалення цивільного захисту та оборонної роботи  Мукачівської міської територіальної громади на 2021-2023 роки</t>
  </si>
  <si>
    <t xml:space="preserve">Програма розвитку культури і мистецтв Мукачівської міської  територіальної громади на 2021 -2023  роки </t>
  </si>
  <si>
    <t>1217130</t>
  </si>
  <si>
    <t xml:space="preserve">Програма оздоровлення та відпочинку дітей Мукачівської міської територіальної громади на 2020-2022 роки
</t>
  </si>
  <si>
    <t>Програма організації безкоштовного харчування дітей пільгових категорій у закладах освіти Мукачівської міської територіальної громади на 2020-2022 роки</t>
  </si>
  <si>
    <t xml:space="preserve">Програма розвитку освіти Мукачівської міської територіальної громади на 2021-2023 роки </t>
  </si>
  <si>
    <t>Програма подарунки для дітей закладів освіти Мукачівської міської територіальної громади на 2020-2022 роки</t>
  </si>
  <si>
    <t>Програма впровадження молодіжної політики Мукачівської міської територіальної громади на 2020-2022 роки</t>
  </si>
  <si>
    <t>Програма розвитку фізичної культури і спорту Мукачівської міської територіальної громади на 2020-2022 роки</t>
  </si>
  <si>
    <t>Програма  додаткового соціально-медичного захисту жителів Мукачівської міської територіальної громади на 2020-2022 роки.</t>
  </si>
  <si>
    <t>Програма зайнятості населення Мукачівської міської територіальної громади на 2020 -2022 роки</t>
  </si>
  <si>
    <t>Рішення  сесії ММР  № 1673 від 05.12.2019р.(із змінами)</t>
  </si>
  <si>
    <t>0813035</t>
  </si>
  <si>
    <t>Програма забезпечення прав окремих пільгових категорій громадян з числа жителів Мукачівської міської територіальної громади на пільговий проїзд та пільговий телефонний зв’язок на 2021-2023 роки</t>
  </si>
  <si>
    <t>3035</t>
  </si>
  <si>
    <t>Компенсаційні виплати за  пільговий проїзд  окремих категорій громадян на залізничному транспорті</t>
  </si>
  <si>
    <t>Програма розвитку та підтримки комунальних закладів охорони здоров’я Мукачівської міської територіальної громади на 2021 рік</t>
  </si>
  <si>
    <t>Програма зайнятості населення Мукачівської міської  територіальної громади на 2020 -2022 роки</t>
  </si>
  <si>
    <t>Програма зайнятості населення Мукачівської міської  територіальної громади на 2020 -2022 роки.</t>
  </si>
  <si>
    <t>Програма захисту тварин від жорстокого поводження, створення комфортних умов співіснування людей і тварин на території Мукачівської міської територіальної  громади  на 2020-2022 роки</t>
  </si>
  <si>
    <t xml:space="preserve">Програма благоустрою території Мукачівської міської  територіальної громади на 2020-2022 роки   </t>
  </si>
  <si>
    <t>Програма відшкодування різниці між затвердженим тарифом та розміром економічно обґрунтованих витрат на утримання ліфтового господарства житлового фонду Мукачівської міської  територіальної громади на 2020-2022 роки</t>
  </si>
  <si>
    <t>Програма покращення екологічного стану на території Мукачівської міської територіальної громади на 2020-2022 роки</t>
  </si>
  <si>
    <t>Програма забезпечення діяльності Мукачівської міської  територіальної громади в сфері містобудування, архітектури, земельних відносин та комунальної власності на 2020-2022 роки</t>
  </si>
  <si>
    <t>Рішення сесії ММР  № 1654  від 05.12.2019 р. (із змінами)</t>
  </si>
  <si>
    <t>Рішення сесії ММР  № 1678 від 05.12.2019 р.(із змінами)</t>
  </si>
  <si>
    <r>
      <t xml:space="preserve">Рішення сесії ММР  № 1652  від 05.12.2019 р. </t>
    </r>
    <r>
      <rPr>
        <sz val="9"/>
        <rFont val="Times New Roman"/>
        <family val="1"/>
      </rPr>
      <t>(із змінами)</t>
    </r>
  </si>
  <si>
    <r>
      <t>Рішення  сесії  ММР № 1662 від 05.12.2019р.</t>
    </r>
    <r>
      <rPr>
        <sz val="9"/>
        <rFont val="Times New Roman"/>
        <family val="1"/>
      </rPr>
      <t>(із змінами)</t>
    </r>
  </si>
  <si>
    <t>1218311</t>
  </si>
  <si>
    <t>1217650</t>
  </si>
  <si>
    <t>1217350</t>
  </si>
  <si>
    <t>1210180</t>
  </si>
  <si>
    <t>Рішення  сесії ММР  № 1667 від  05.12.2019р. (зі змінами)</t>
  </si>
  <si>
    <t>Програма реформування та підтримки водопровідного господарства на території Мукачівської міської територіальної громади  на 2020 - 2022 роки</t>
  </si>
  <si>
    <t>Рішення  сесії ММР  № 1649 від 05.12.2019 р.(із змінами)</t>
  </si>
  <si>
    <t>Рішення  сесії ММР  № 1666 від  05.12.2019р.(із змінами)</t>
  </si>
  <si>
    <t>Рішення  сесії ММР  № 1670 від  05.12.2019р. (із змінами)</t>
  </si>
  <si>
    <t>Рішення  сесії ММР  № 1664 від  05.12.2019р.(із змінами)</t>
  </si>
  <si>
    <t>Програма розвитку економічної, міжнародної та інвестиційної  діяльності Мукачівської міської  територіальної громади  на 2021 - 2023 роки</t>
  </si>
  <si>
    <t>Програма розвитку житлово-комунального господарства Мукачівської міської територіальної громади на 2021-2023  роки</t>
  </si>
  <si>
    <t xml:space="preserve">Програма підтримки та стимулювання створення об’єднань співвласників багатоквартирних будинків Мукачівської міської  територіальної громади на 2021-2023 роки </t>
  </si>
  <si>
    <t>Рішення  сесії ММР  № 1651 від 05.12.2019 р.(із змінами)</t>
  </si>
  <si>
    <t>Рішення  сесії  ММР № 1677 від 05.12.2019 р. (із змінами)</t>
  </si>
  <si>
    <t>Рішення  сесії ММР  № 1674 від 05.12.2019 р. (із змінами)</t>
  </si>
  <si>
    <t>Рішення  сесії ММР  № 1676 від 05.12.2019 р. (із змінами)</t>
  </si>
  <si>
    <t>Рішення  сесії ММР  № 1675 від 05.12.2019 р. (із змінами)</t>
  </si>
  <si>
    <t>Рішення  сесії ММР  № 1678 від 05.12.2019 р. (із змінами)</t>
  </si>
  <si>
    <t>Рішення  сесії ММР  № 1652 від 05.12.2019р. (із змінами)</t>
  </si>
  <si>
    <t>Рішення  сесії ММР  № 1663 від  05.12.2019р. (із змінами)</t>
  </si>
  <si>
    <t>Рішення  сесії ММР  № 1665 від  05.12.2019р. (із змінами)</t>
  </si>
  <si>
    <t>Рішення  сесії ММР  № 1669  від  05.12.2019р. (із змінами)</t>
  </si>
  <si>
    <t>0611021</t>
  </si>
  <si>
    <t>1021</t>
  </si>
  <si>
    <t>Надання загальної середньої освіти закладами загальної середньої освіти</t>
  </si>
  <si>
    <t>0611142</t>
  </si>
  <si>
    <t>1142</t>
  </si>
  <si>
    <t>Розроблення схем планування та забудови територій (містобудівної документації)</t>
  </si>
  <si>
    <t>Рішення сесії ММР  № 100 від  22.12.2020 р.</t>
  </si>
  <si>
    <t xml:space="preserve">Рішення  сесії ММР  № 99 від 22.12.2020 р.  </t>
  </si>
  <si>
    <t>Рішення  сесії  ММР № 102 від  22.12.2020р.</t>
  </si>
  <si>
    <t>Рішення  сесії  ММР № 101 від   22.12.2020 р.</t>
  </si>
  <si>
    <t>Рішення  сесії  ММР № 98 від 22.12.2020р.</t>
  </si>
  <si>
    <t xml:space="preserve">Рішення  сесії ММР  № 104 від 22.12.2020 р. </t>
  </si>
  <si>
    <t>Рішення  сесії ММР  № 107 від 22.12.2020р.</t>
  </si>
  <si>
    <t>Рішення  сесії ММР  № 103 від     22.12.2020 р.</t>
  </si>
  <si>
    <t>Рішення  сесії ММР  № 105 від  22.12.2020р.</t>
  </si>
  <si>
    <t>Рішення  сесії ММР  № 106 від  22.12.2020р.</t>
  </si>
  <si>
    <t>Зміни до переліку місцевих /регіональних  програм, які фінансуватимуться за рахунок коштів місцевого бюджету  у 2021 році</t>
  </si>
  <si>
    <t>Керуючий справами виконавчого комітету</t>
  </si>
  <si>
    <t>О.ЛЕНДЄЛ</t>
  </si>
  <si>
    <t>Інші програми та заходи у сфері охорони здоров'я</t>
  </si>
  <si>
    <t>Рішення  сесії ММР  № 99 від 22.12.2020 р.  (зі змінами)</t>
  </si>
  <si>
    <t>Управління освіти, культури, молоді та спорту  Мукачівської міської ради  (головний розпорядник)</t>
  </si>
  <si>
    <t>Управління освіти, культури,  молоді та спорту Мукачівської міської ради  (відповідальний виконавець)</t>
  </si>
  <si>
    <t>Програма розвитку освіти Мукачівської міської територіальної громади на 2021-2023 роки (нова редакція)</t>
  </si>
  <si>
    <t xml:space="preserve">Рішення  сесії ММР  №301 від 29.04.2021 р. </t>
  </si>
  <si>
    <t>Програма реформування та підтримки водопровідного та каналізаційного господарств на території Мукачівської міської територіальної громади  на 2020 - 2022 роки</t>
  </si>
  <si>
    <t>Рішення  сесії ММР  № 1671 від  05.12.2019р. ( із змінами)</t>
  </si>
  <si>
    <t>1500000</t>
  </si>
  <si>
    <t>Управління будівництва та інфраструктури Мукачівської міської ради  (головний розпорядник)</t>
  </si>
  <si>
    <t>1510000</t>
  </si>
  <si>
    <t>15</t>
  </si>
  <si>
    <t>Управління будівництва та інфраструктури Мукачівської міської ради  (відповідальний виконавець)</t>
  </si>
  <si>
    <t>1516030</t>
  </si>
  <si>
    <t>Програма благоустрою території Мукачівської міської  територіальної громади на 2020-2022 роки в новій редакції</t>
  </si>
  <si>
    <t xml:space="preserve">Рішення  сесії ММР  № 241  від 02.03.2021 р. </t>
  </si>
  <si>
    <t xml:space="preserve">Додаток 1
до рішення виконавчого комітету Мукачівської міської ради                                                                                                                                                                     </t>
  </si>
  <si>
    <t>Програма медичного обслуговування населення Мукачівської міської територіальної громадив окремих науково-дослідних установах Національної академії медичних наук на 2021 рік</t>
  </si>
  <si>
    <t>Рішення  сесії ММР  № 300 від 29.04.2021р. (із змінами)</t>
  </si>
  <si>
    <t>17.08.2021 №336</t>
  </si>
</sst>
</file>

<file path=xl/styles.xml><?xml version="1.0" encoding="utf-8"?>
<styleSheet xmlns="http://schemas.openxmlformats.org/spreadsheetml/2006/main">
  <numFmts count="6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"/>
    <numFmt numFmtId="195" formatCode="#,##0.00;\(#,##0.00\)"/>
    <numFmt numFmtId="196" formatCode="0.0%"/>
    <numFmt numFmtId="197" formatCode="0.0000"/>
    <numFmt numFmtId="198" formatCode="0.0"/>
    <numFmt numFmtId="199" formatCode="#,##0.000"/>
    <numFmt numFmtId="200" formatCode="#,##0.0000"/>
    <numFmt numFmtId="201" formatCode="[$-422]d\ mmmm\ yyyy&quot; р.&quot;"/>
    <numFmt numFmtId="202" formatCode="0.000%"/>
    <numFmt numFmtId="203" formatCode="0.0000%"/>
    <numFmt numFmtId="204" formatCode="0.00000000"/>
    <numFmt numFmtId="205" formatCode="0.0000000"/>
    <numFmt numFmtId="206" formatCode="0.000000"/>
    <numFmt numFmtId="207" formatCode="0.00000"/>
    <numFmt numFmtId="208" formatCode="0.000"/>
    <numFmt numFmtId="209" formatCode="#,##0_ ;\-#,##0\ "/>
    <numFmt numFmtId="210" formatCode="#,##0.0_ ;\-#,##0.0\ "/>
    <numFmt numFmtId="211" formatCode="&quot;Так&quot;;&quot;Так&quot;;&quot;Ні&quot;"/>
    <numFmt numFmtId="212" formatCode="&quot;True&quot;;&quot;True&quot;;&quot;False&quot;"/>
    <numFmt numFmtId="213" formatCode="&quot;Увімк&quot;;&quot;Увімк&quot;;&quot;Вимк&quot;"/>
    <numFmt numFmtId="214" formatCode="[$¥€-2]\ ###,000_);[Red]\([$€-2]\ ###,000\)"/>
    <numFmt numFmtId="215" formatCode="0_ ;[Red]\-0\ "/>
    <numFmt numFmtId="216" formatCode="#,##0.00\ _₴"/>
    <numFmt numFmtId="217" formatCode="#,##0_ ;[Red]\-#,##0\ "/>
    <numFmt numFmtId="218" formatCode="#,##0.00_ ;\-#,##0.00\ "/>
    <numFmt numFmtId="219" formatCode="_-* #,##0\ _г_р_н_._-;\-* #,##0\ _г_р_н_._-;_-* &quot;-&quot;??\ _г_р_н_._-;_-@_-"/>
  </numFmts>
  <fonts count="52">
    <font>
      <sz val="10"/>
      <name val="Arial Cyr"/>
      <family val="0"/>
    </font>
    <font>
      <b/>
      <sz val="14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6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name val="Times New Roman"/>
      <family val="1"/>
    </font>
    <font>
      <sz val="12"/>
      <name val="Times New Roman CYR"/>
      <family val="0"/>
    </font>
    <font>
      <sz val="14"/>
      <name val="Times New Roman"/>
      <family val="1"/>
    </font>
    <font>
      <u val="single"/>
      <sz val="6.8"/>
      <color indexed="12"/>
      <name val="Arial Cyr"/>
      <family val="0"/>
    </font>
    <font>
      <u val="single"/>
      <sz val="6.8"/>
      <color indexed="20"/>
      <name val="Arial Cyr"/>
      <family val="0"/>
    </font>
    <font>
      <sz val="10"/>
      <name val="Arial"/>
      <family val="2"/>
    </font>
    <font>
      <sz val="9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12" fillId="2" borderId="0" applyNumberFormat="0" applyBorder="0" applyAlignment="0" applyProtection="0"/>
    <xf numFmtId="0" fontId="37" fillId="3" borderId="0" applyNumberFormat="0" applyBorder="0" applyAlignment="0" applyProtection="0"/>
    <xf numFmtId="0" fontId="12" fillId="3" borderId="0" applyNumberFormat="0" applyBorder="0" applyAlignment="0" applyProtection="0"/>
    <xf numFmtId="0" fontId="37" fillId="4" borderId="0" applyNumberFormat="0" applyBorder="0" applyAlignment="0" applyProtection="0"/>
    <xf numFmtId="0" fontId="12" fillId="4" borderId="0" applyNumberFormat="0" applyBorder="0" applyAlignment="0" applyProtection="0"/>
    <xf numFmtId="0" fontId="37" fillId="5" borderId="0" applyNumberFormat="0" applyBorder="0" applyAlignment="0" applyProtection="0"/>
    <xf numFmtId="0" fontId="12" fillId="5" borderId="0" applyNumberFormat="0" applyBorder="0" applyAlignment="0" applyProtection="0"/>
    <xf numFmtId="0" fontId="37" fillId="6" borderId="0" applyNumberFormat="0" applyBorder="0" applyAlignment="0" applyProtection="0"/>
    <xf numFmtId="0" fontId="12" fillId="7" borderId="0" applyNumberFormat="0" applyBorder="0" applyAlignment="0" applyProtection="0"/>
    <xf numFmtId="0" fontId="37" fillId="8" borderId="0" applyNumberFormat="0" applyBorder="0" applyAlignment="0" applyProtection="0"/>
    <xf numFmtId="0" fontId="12" fillId="9" borderId="0" applyNumberFormat="0" applyBorder="0" applyAlignment="0" applyProtection="0"/>
    <xf numFmtId="0" fontId="37" fillId="10" borderId="0" applyNumberFormat="0" applyBorder="0" applyAlignment="0" applyProtection="0"/>
    <xf numFmtId="0" fontId="12" fillId="10" borderId="0" applyNumberFormat="0" applyBorder="0" applyAlignment="0" applyProtection="0"/>
    <xf numFmtId="0" fontId="37" fillId="11" borderId="0" applyNumberFormat="0" applyBorder="0" applyAlignment="0" applyProtection="0"/>
    <xf numFmtId="0" fontId="12" fillId="12" borderId="0" applyNumberFormat="0" applyBorder="0" applyAlignment="0" applyProtection="0"/>
    <xf numFmtId="0" fontId="37" fillId="13" borderId="0" applyNumberFormat="0" applyBorder="0" applyAlignment="0" applyProtection="0"/>
    <xf numFmtId="0" fontId="12" fillId="13" borderId="0" applyNumberFormat="0" applyBorder="0" applyAlignment="0" applyProtection="0"/>
    <xf numFmtId="0" fontId="37" fillId="5" borderId="0" applyNumberFormat="0" applyBorder="0" applyAlignment="0" applyProtection="0"/>
    <xf numFmtId="0" fontId="12" fillId="5" borderId="0" applyNumberFormat="0" applyBorder="0" applyAlignment="0" applyProtection="0"/>
    <xf numFmtId="0" fontId="37" fillId="14" borderId="0" applyNumberFormat="0" applyBorder="0" applyAlignment="0" applyProtection="0"/>
    <xf numFmtId="0" fontId="12" fillId="10" borderId="0" applyNumberFormat="0" applyBorder="0" applyAlignment="0" applyProtection="0"/>
    <xf numFmtId="0" fontId="37" fillId="15" borderId="0" applyNumberFormat="0" applyBorder="0" applyAlignment="0" applyProtection="0"/>
    <xf numFmtId="0" fontId="12" fillId="15" borderId="0" applyNumberFormat="0" applyBorder="0" applyAlignment="0" applyProtection="0"/>
    <xf numFmtId="0" fontId="38" fillId="16" borderId="0" applyNumberFormat="0" applyBorder="0" applyAlignment="0" applyProtection="0"/>
    <xf numFmtId="0" fontId="13" fillId="16" borderId="0" applyNumberFormat="0" applyBorder="0" applyAlignment="0" applyProtection="0"/>
    <xf numFmtId="0" fontId="38" fillId="17" borderId="0" applyNumberFormat="0" applyBorder="0" applyAlignment="0" applyProtection="0"/>
    <xf numFmtId="0" fontId="13" fillId="12" borderId="0" applyNumberFormat="0" applyBorder="0" applyAlignment="0" applyProtection="0"/>
    <xf numFmtId="0" fontId="38" fillId="13" borderId="0" applyNumberFormat="0" applyBorder="0" applyAlignment="0" applyProtection="0"/>
    <xf numFmtId="0" fontId="13" fillId="13" borderId="0" applyNumberFormat="0" applyBorder="0" applyAlignment="0" applyProtection="0"/>
    <xf numFmtId="0" fontId="38" fillId="18" borderId="0" applyNumberFormat="0" applyBorder="0" applyAlignment="0" applyProtection="0"/>
    <xf numFmtId="0" fontId="13" fillId="18" borderId="0" applyNumberFormat="0" applyBorder="0" applyAlignment="0" applyProtection="0"/>
    <xf numFmtId="0" fontId="38" fillId="19" borderId="0" applyNumberFormat="0" applyBorder="0" applyAlignment="0" applyProtection="0"/>
    <xf numFmtId="0" fontId="13" fillId="20" borderId="0" applyNumberFormat="0" applyBorder="0" applyAlignment="0" applyProtection="0"/>
    <xf numFmtId="0" fontId="38" fillId="21" borderId="0" applyNumberFormat="0" applyBorder="0" applyAlignment="0" applyProtection="0"/>
    <xf numFmtId="0" fontId="13" fillId="21" borderId="0" applyNumberFormat="0" applyBorder="0" applyAlignment="0" applyProtection="0"/>
    <xf numFmtId="0" fontId="31" fillId="0" borderId="0">
      <alignment/>
      <protection/>
    </xf>
    <xf numFmtId="0" fontId="38" fillId="22" borderId="0" applyNumberFormat="0" applyBorder="0" applyAlignment="0" applyProtection="0"/>
    <xf numFmtId="0" fontId="13" fillId="22" borderId="0" applyNumberFormat="0" applyBorder="0" applyAlignment="0" applyProtection="0"/>
    <xf numFmtId="0" fontId="38" fillId="23" borderId="0" applyNumberFormat="0" applyBorder="0" applyAlignment="0" applyProtection="0"/>
    <xf numFmtId="0" fontId="13" fillId="24" borderId="0" applyNumberFormat="0" applyBorder="0" applyAlignment="0" applyProtection="0"/>
    <xf numFmtId="0" fontId="38" fillId="25" borderId="0" applyNumberFormat="0" applyBorder="0" applyAlignment="0" applyProtection="0"/>
    <xf numFmtId="0" fontId="13" fillId="26" borderId="0" applyNumberFormat="0" applyBorder="0" applyAlignment="0" applyProtection="0"/>
    <xf numFmtId="0" fontId="38" fillId="18" borderId="0" applyNumberFormat="0" applyBorder="0" applyAlignment="0" applyProtection="0"/>
    <xf numFmtId="0" fontId="13" fillId="18" borderId="0" applyNumberFormat="0" applyBorder="0" applyAlignment="0" applyProtection="0"/>
    <xf numFmtId="0" fontId="38" fillId="27" borderId="0" applyNumberFormat="0" applyBorder="0" applyAlignment="0" applyProtection="0"/>
    <xf numFmtId="0" fontId="13" fillId="20" borderId="0" applyNumberFormat="0" applyBorder="0" applyAlignment="0" applyProtection="0"/>
    <xf numFmtId="0" fontId="38" fillId="28" borderId="0" applyNumberFormat="0" applyBorder="0" applyAlignment="0" applyProtection="0"/>
    <xf numFmtId="0" fontId="13" fillId="29" borderId="0" applyNumberFormat="0" applyBorder="0" applyAlignment="0" applyProtection="0"/>
    <xf numFmtId="0" fontId="39" fillId="30" borderId="1" applyNumberFormat="0" applyAlignment="0" applyProtection="0"/>
    <xf numFmtId="0" fontId="14" fillId="9" borderId="2" applyNumberFormat="0" applyAlignment="0" applyProtection="0"/>
    <xf numFmtId="9" fontId="0" fillId="0" borderId="0" applyFont="0" applyFill="0" applyBorder="0" applyAlignment="0" applyProtection="0"/>
    <xf numFmtId="0" fontId="40" fillId="31" borderId="3" applyNumberFormat="0" applyAlignment="0" applyProtection="0"/>
    <xf numFmtId="0" fontId="15" fillId="31" borderId="4" applyNumberFormat="0" applyAlignment="0" applyProtection="0"/>
    <xf numFmtId="0" fontId="41" fillId="31" borderId="1" applyNumberFormat="0" applyAlignment="0" applyProtection="0"/>
    <xf numFmtId="0" fontId="16" fillId="31" borderId="2" applyNumberFormat="0" applyAlignment="0" applyProtection="0"/>
    <xf numFmtId="0" fontId="29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7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 vertical="top"/>
      <protection/>
    </xf>
    <xf numFmtId="0" fontId="42" fillId="0" borderId="9" applyNumberFormat="0" applyFill="0" applyAlignment="0" applyProtection="0"/>
    <xf numFmtId="0" fontId="18" fillId="0" borderId="9" applyNumberFormat="0" applyFill="0" applyAlignment="0" applyProtection="0"/>
    <xf numFmtId="0" fontId="43" fillId="32" borderId="10" applyNumberFormat="0" applyAlignment="0" applyProtection="0"/>
    <xf numFmtId="0" fontId="19" fillId="33" borderId="11" applyNumberFormat="0" applyAlignment="0" applyProtection="0"/>
    <xf numFmtId="0" fontId="9" fillId="0" borderId="0" applyNumberFormat="0" applyFill="0" applyBorder="0" applyAlignment="0" applyProtection="0"/>
    <xf numFmtId="0" fontId="44" fillId="34" borderId="0" applyNumberFormat="0" applyBorder="0" applyAlignment="0" applyProtection="0"/>
    <xf numFmtId="0" fontId="20" fillId="3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12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45" fillId="36" borderId="0" applyNumberFormat="0" applyBorder="0" applyAlignment="0" applyProtection="0"/>
    <xf numFmtId="0" fontId="21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37" borderId="12" applyNumberFormat="0" applyFont="0" applyAlignment="0" applyProtection="0"/>
    <xf numFmtId="0" fontId="0" fillId="38" borderId="13" applyNumberFormat="0" applyFont="0" applyAlignment="0" applyProtection="0"/>
    <xf numFmtId="9" fontId="0" fillId="0" borderId="0" applyFont="0" applyFill="0" applyBorder="0" applyAlignment="0" applyProtection="0"/>
    <xf numFmtId="0" fontId="47" fillId="0" borderId="14" applyNumberFormat="0" applyFill="0" applyAlignment="0" applyProtection="0"/>
    <xf numFmtId="0" fontId="23" fillId="0" borderId="15" applyNumberFormat="0" applyFill="0" applyAlignment="0" applyProtection="0"/>
    <xf numFmtId="0" fontId="4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9" fillId="39" borderId="0" applyNumberFormat="0" applyBorder="0" applyAlignment="0" applyProtection="0"/>
    <xf numFmtId="0" fontId="25" fillId="4" borderId="0" applyNumberFormat="0" applyBorder="0" applyAlignment="0" applyProtection="0"/>
  </cellStyleXfs>
  <cellXfs count="207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40" borderId="0" xfId="0" applyNumberFormat="1" applyFont="1" applyFill="1" applyAlignment="1" applyProtection="1">
      <alignment/>
      <protection/>
    </xf>
    <xf numFmtId="0" fontId="4" fillId="40" borderId="0" xfId="0" applyFont="1" applyFill="1" applyAlignment="1">
      <alignment horizontal="center" vertical="center"/>
    </xf>
    <xf numFmtId="0" fontId="4" fillId="40" borderId="0" xfId="0" applyFont="1" applyFill="1" applyAlignment="1">
      <alignment/>
    </xf>
    <xf numFmtId="0" fontId="6" fillId="40" borderId="0" xfId="0" applyNumberFormat="1" applyFont="1" applyFill="1" applyAlignment="1" applyProtection="1">
      <alignment/>
      <protection/>
    </xf>
    <xf numFmtId="0" fontId="6" fillId="40" borderId="0" xfId="0" applyFont="1" applyFill="1" applyAlignment="1">
      <alignment/>
    </xf>
    <xf numFmtId="0" fontId="3" fillId="40" borderId="0" xfId="0" applyFont="1" applyFill="1" applyAlignment="1">
      <alignment/>
    </xf>
    <xf numFmtId="0" fontId="4" fillId="0" borderId="0" xfId="0" applyNumberFormat="1" applyFont="1" applyFill="1" applyAlignment="1" applyProtection="1">
      <alignment/>
      <protection/>
    </xf>
    <xf numFmtId="3" fontId="4" fillId="40" borderId="0" xfId="0" applyNumberFormat="1" applyFont="1" applyFill="1" applyAlignment="1">
      <alignment/>
    </xf>
    <xf numFmtId="0" fontId="3" fillId="40" borderId="0" xfId="0" applyNumberFormat="1" applyFont="1" applyFill="1" applyAlignment="1" applyProtection="1">
      <alignment/>
      <protection/>
    </xf>
    <xf numFmtId="49" fontId="4" fillId="40" borderId="0" xfId="0" applyNumberFormat="1" applyFont="1" applyFill="1" applyBorder="1" applyAlignment="1">
      <alignment horizontal="center" vertical="distributed" wrapText="1"/>
    </xf>
    <xf numFmtId="0" fontId="4" fillId="40" borderId="0" xfId="0" applyNumberFormat="1" applyFont="1" applyFill="1" applyAlignment="1" applyProtection="1">
      <alignment horizontal="center" vertical="center"/>
      <protection/>
    </xf>
    <xf numFmtId="0" fontId="4" fillId="40" borderId="0" xfId="0" applyNumberFormat="1" applyFont="1" applyFill="1" applyBorder="1" applyAlignment="1" applyProtection="1">
      <alignment/>
      <protection/>
    </xf>
    <xf numFmtId="1" fontId="4" fillId="40" borderId="0" xfId="0" applyNumberFormat="1" applyFont="1" applyFill="1" applyBorder="1" applyAlignment="1" applyProtection="1">
      <alignment/>
      <protection/>
    </xf>
    <xf numFmtId="1" fontId="4" fillId="40" borderId="0" xfId="0" applyNumberFormat="1" applyFont="1" applyFill="1" applyAlignment="1">
      <alignment/>
    </xf>
    <xf numFmtId="0" fontId="4" fillId="40" borderId="0" xfId="0" applyNumberFormat="1" applyFont="1" applyFill="1" applyAlignment="1" applyProtection="1">
      <alignment horizontal="left"/>
      <protection/>
    </xf>
    <xf numFmtId="0" fontId="4" fillId="40" borderId="0" xfId="0" applyFont="1" applyFill="1" applyAlignment="1">
      <alignment horizontal="left"/>
    </xf>
    <xf numFmtId="0" fontId="4" fillId="40" borderId="0" xfId="0" applyFont="1" applyFill="1" applyAlignment="1">
      <alignment vertical="center" wrapText="1"/>
    </xf>
    <xf numFmtId="0" fontId="4" fillId="40" borderId="0" xfId="0" applyNumberFormat="1" applyFont="1" applyFill="1" applyBorder="1" applyAlignment="1" applyProtection="1">
      <alignment vertical="center" wrapText="1"/>
      <protection/>
    </xf>
    <xf numFmtId="0" fontId="4" fillId="40" borderId="0" xfId="0" applyNumberFormat="1" applyFont="1" applyFill="1" applyBorder="1" applyAlignment="1" applyProtection="1">
      <alignment horizontal="center" vertical="center" wrapText="1"/>
      <protection/>
    </xf>
    <xf numFmtId="0" fontId="26" fillId="40" borderId="0" xfId="0" applyFont="1" applyFill="1" applyAlignment="1">
      <alignment/>
    </xf>
    <xf numFmtId="0" fontId="26" fillId="40" borderId="0" xfId="0" applyNumberFormat="1" applyFont="1" applyFill="1" applyAlignment="1" applyProtection="1">
      <alignment/>
      <protection/>
    </xf>
    <xf numFmtId="0" fontId="26" fillId="40" borderId="0" xfId="0" applyNumberFormat="1" applyFont="1" applyFill="1" applyBorder="1" applyAlignment="1" applyProtection="1">
      <alignment vertical="center" wrapText="1"/>
      <protection/>
    </xf>
    <xf numFmtId="0" fontId="26" fillId="40" borderId="0" xfId="0" applyNumberFormat="1" applyFont="1" applyFill="1" applyBorder="1" applyAlignment="1" applyProtection="1">
      <alignment horizontal="left" vertical="center" wrapText="1"/>
      <protection/>
    </xf>
    <xf numFmtId="194" fontId="4" fillId="40" borderId="0" xfId="0" applyNumberFormat="1" applyFont="1" applyFill="1" applyAlignment="1" applyProtection="1">
      <alignment horizontal="center" vertical="center"/>
      <protection/>
    </xf>
    <xf numFmtId="194" fontId="4" fillId="40" borderId="0" xfId="0" applyNumberFormat="1" applyFont="1" applyFill="1" applyAlignment="1">
      <alignment horizontal="center" vertical="center"/>
    </xf>
    <xf numFmtId="194" fontId="4" fillId="40" borderId="0" xfId="0" applyNumberFormat="1" applyFont="1" applyFill="1" applyAlignment="1">
      <alignment/>
    </xf>
    <xf numFmtId="0" fontId="3" fillId="41" borderId="0" xfId="0" applyNumberFormat="1" applyFont="1" applyFill="1" applyAlignment="1" applyProtection="1">
      <alignment/>
      <protection/>
    </xf>
    <xf numFmtId="0" fontId="3" fillId="41" borderId="0" xfId="0" applyFont="1" applyFill="1" applyAlignment="1">
      <alignment/>
    </xf>
    <xf numFmtId="49" fontId="3" fillId="41" borderId="16" xfId="0" applyNumberFormat="1" applyFont="1" applyFill="1" applyBorder="1" applyAlignment="1">
      <alignment horizontal="center" vertical="center" wrapText="1"/>
    </xf>
    <xf numFmtId="0" fontId="6" fillId="41" borderId="0" xfId="0" applyFont="1" applyFill="1" applyAlignment="1">
      <alignment/>
    </xf>
    <xf numFmtId="0" fontId="3" fillId="41" borderId="0" xfId="0" applyFont="1" applyFill="1" applyAlignment="1">
      <alignment vertical="center"/>
    </xf>
    <xf numFmtId="0" fontId="27" fillId="41" borderId="16" xfId="0" applyNumberFormat="1" applyFont="1" applyFill="1" applyBorder="1" applyAlignment="1" applyProtection="1">
      <alignment horizontal="left" vertical="center" wrapText="1"/>
      <protection/>
    </xf>
    <xf numFmtId="0" fontId="4" fillId="42" borderId="0" xfId="0" applyFont="1" applyFill="1" applyAlignment="1">
      <alignment/>
    </xf>
    <xf numFmtId="0" fontId="3" fillId="40" borderId="0" xfId="0" applyNumberFormat="1" applyFont="1" applyFill="1" applyAlignment="1" applyProtection="1">
      <alignment vertical="center"/>
      <protection/>
    </xf>
    <xf numFmtId="3" fontId="4" fillId="40" borderId="0" xfId="0" applyNumberFormat="1" applyFont="1" applyFill="1" applyAlignment="1">
      <alignment horizontal="center" vertical="center"/>
    </xf>
    <xf numFmtId="0" fontId="4" fillId="41" borderId="0" xfId="0" applyFont="1" applyFill="1" applyAlignment="1">
      <alignment vertical="center" wrapText="1"/>
    </xf>
    <xf numFmtId="0" fontId="4" fillId="41" borderId="0" xfId="0" applyNumberFormat="1" applyFont="1" applyFill="1" applyBorder="1" applyAlignment="1" applyProtection="1">
      <alignment vertical="center" wrapText="1"/>
      <protection/>
    </xf>
    <xf numFmtId="0" fontId="26" fillId="41" borderId="0" xfId="0" applyNumberFormat="1" applyFont="1" applyFill="1" applyBorder="1" applyAlignment="1" applyProtection="1">
      <alignment vertical="center" wrapText="1"/>
      <protection/>
    </xf>
    <xf numFmtId="194" fontId="4" fillId="41" borderId="16" xfId="0" applyNumberFormat="1" applyFont="1" applyFill="1" applyBorder="1" applyAlignment="1" applyProtection="1">
      <alignment horizontal="left" vertical="center" wrapText="1"/>
      <protection/>
    </xf>
    <xf numFmtId="0" fontId="4" fillId="41" borderId="16" xfId="0" applyFont="1" applyFill="1" applyBorder="1" applyAlignment="1">
      <alignment horizontal="center" vertical="center" wrapText="1"/>
    </xf>
    <xf numFmtId="49" fontId="4" fillId="41" borderId="16" xfId="95" applyNumberFormat="1" applyFont="1" applyFill="1" applyBorder="1" applyAlignment="1">
      <alignment horizontal="center" vertical="center"/>
      <protection/>
    </xf>
    <xf numFmtId="0" fontId="4" fillId="41" borderId="16" xfId="0" applyFont="1" applyFill="1" applyBorder="1" applyAlignment="1">
      <alignment vertical="center" wrapText="1"/>
    </xf>
    <xf numFmtId="0" fontId="4" fillId="41" borderId="16" xfId="95" applyFont="1" applyFill="1" applyBorder="1" applyAlignment="1">
      <alignment horizontal="center" vertical="center"/>
      <protection/>
    </xf>
    <xf numFmtId="49" fontId="4" fillId="41" borderId="16" xfId="0" applyNumberFormat="1" applyFont="1" applyFill="1" applyBorder="1" applyAlignment="1" applyProtection="1">
      <alignment horizontal="center" vertical="distributed" wrapText="1"/>
      <protection/>
    </xf>
    <xf numFmtId="194" fontId="3" fillId="41" borderId="16" xfId="0" applyNumberFormat="1" applyFont="1" applyFill="1" applyBorder="1" applyAlignment="1" applyProtection="1">
      <alignment horizontal="left" vertical="center" wrapText="1"/>
      <protection/>
    </xf>
    <xf numFmtId="49" fontId="3" fillId="41" borderId="16" xfId="0" applyNumberFormat="1" applyFont="1" applyFill="1" applyBorder="1" applyAlignment="1" applyProtection="1">
      <alignment horizontal="center" vertical="center" wrapText="1"/>
      <protection/>
    </xf>
    <xf numFmtId="0" fontId="4" fillId="41" borderId="16" xfId="0" applyNumberFormat="1" applyFont="1" applyFill="1" applyBorder="1" applyAlignment="1" applyProtection="1">
      <alignment horizontal="left" vertical="center" wrapText="1"/>
      <protection/>
    </xf>
    <xf numFmtId="194" fontId="4" fillId="41" borderId="16" xfId="0" applyNumberFormat="1" applyFont="1" applyFill="1" applyBorder="1" applyAlignment="1" applyProtection="1">
      <alignment vertical="center" wrapText="1"/>
      <protection/>
    </xf>
    <xf numFmtId="0" fontId="3" fillId="41" borderId="16" xfId="0" applyFont="1" applyFill="1" applyBorder="1" applyAlignment="1">
      <alignment horizontal="left" vertical="center" wrapText="1"/>
    </xf>
    <xf numFmtId="49" fontId="3" fillId="41" borderId="16" xfId="0" applyNumberFormat="1" applyFont="1" applyFill="1" applyBorder="1" applyAlignment="1">
      <alignment horizontal="center" vertical="center"/>
    </xf>
    <xf numFmtId="194" fontId="3" fillId="41" borderId="16" xfId="0" applyNumberFormat="1" applyFont="1" applyFill="1" applyBorder="1" applyAlignment="1">
      <alignment horizontal="left" vertical="center" wrapText="1"/>
    </xf>
    <xf numFmtId="49" fontId="4" fillId="41" borderId="16" xfId="0" applyNumberFormat="1" applyFont="1" applyFill="1" applyBorder="1" applyAlignment="1">
      <alignment horizontal="center" vertical="center" wrapText="1"/>
    </xf>
    <xf numFmtId="194" fontId="4" fillId="41" borderId="16" xfId="0" applyNumberFormat="1" applyFont="1" applyFill="1" applyBorder="1" applyAlignment="1">
      <alignment horizontal="left" vertical="center" wrapText="1"/>
    </xf>
    <xf numFmtId="0" fontId="4" fillId="41" borderId="16" xfId="0" applyFont="1" applyFill="1" applyBorder="1" applyAlignment="1">
      <alignment horizontal="left" vertical="center" wrapText="1"/>
    </xf>
    <xf numFmtId="49" fontId="3" fillId="41" borderId="16" xfId="0" applyNumberFormat="1" applyFont="1" applyFill="1" applyBorder="1" applyAlignment="1" applyProtection="1">
      <alignment horizontal="center" vertical="distributed" wrapText="1"/>
      <protection/>
    </xf>
    <xf numFmtId="3" fontId="4" fillId="40" borderId="0" xfId="0" applyNumberFormat="1" applyFont="1" applyFill="1" applyBorder="1" applyAlignment="1" applyProtection="1">
      <alignment vertical="center" wrapText="1"/>
      <protection/>
    </xf>
    <xf numFmtId="3" fontId="26" fillId="40" borderId="0" xfId="0" applyNumberFormat="1" applyFont="1" applyFill="1" applyBorder="1" applyAlignment="1" applyProtection="1">
      <alignment vertical="center" wrapText="1"/>
      <protection/>
    </xf>
    <xf numFmtId="3" fontId="4" fillId="40" borderId="0" xfId="0" applyNumberFormat="1" applyFont="1" applyFill="1" applyAlignment="1">
      <alignment vertical="center" wrapText="1"/>
    </xf>
    <xf numFmtId="0" fontId="4" fillId="41" borderId="0" xfId="0" applyNumberFormat="1" applyFont="1" applyFill="1" applyAlignment="1" applyProtection="1">
      <alignment horizontal="center" vertical="center"/>
      <protection/>
    </xf>
    <xf numFmtId="0" fontId="4" fillId="41" borderId="0" xfId="0" applyFont="1" applyFill="1" applyAlignment="1">
      <alignment/>
    </xf>
    <xf numFmtId="49" fontId="4" fillId="41" borderId="16" xfId="0" applyNumberFormat="1" applyFont="1" applyFill="1" applyBorder="1" applyAlignment="1">
      <alignment horizontal="center" vertical="center"/>
    </xf>
    <xf numFmtId="49" fontId="4" fillId="41" borderId="16" xfId="0" applyNumberFormat="1" applyFont="1" applyFill="1" applyBorder="1" applyAlignment="1">
      <alignment horizontal="center" vertical="distributed" wrapText="1"/>
    </xf>
    <xf numFmtId="0" fontId="3" fillId="41" borderId="16" xfId="0" applyFont="1" applyFill="1" applyBorder="1" applyAlignment="1">
      <alignment horizontal="center" vertical="center" wrapText="1"/>
    </xf>
    <xf numFmtId="0" fontId="4" fillId="41" borderId="0" xfId="0" applyNumberFormat="1" applyFont="1" applyFill="1" applyAlignment="1" applyProtection="1">
      <alignment horizontal="center" vertical="center"/>
      <protection/>
    </xf>
    <xf numFmtId="0" fontId="4" fillId="41" borderId="0" xfId="0" applyNumberFormat="1" applyFont="1" applyFill="1" applyAlignment="1" applyProtection="1">
      <alignment horizontal="left" vertical="center" wrapText="1"/>
      <protection/>
    </xf>
    <xf numFmtId="0" fontId="1" fillId="41" borderId="0" xfId="0" applyNumberFormat="1" applyFont="1" applyFill="1" applyBorder="1" applyAlignment="1" applyProtection="1">
      <alignment horizontal="center" vertical="center" wrapText="1"/>
      <protection/>
    </xf>
    <xf numFmtId="0" fontId="4" fillId="41" borderId="0" xfId="0" applyFont="1" applyFill="1" applyAlignment="1">
      <alignment horizontal="center" vertical="center"/>
    </xf>
    <xf numFmtId="0" fontId="4" fillId="41" borderId="0" xfId="0" applyFont="1" applyFill="1" applyAlignment="1">
      <alignment horizontal="right"/>
    </xf>
    <xf numFmtId="194" fontId="3" fillId="41" borderId="16" xfId="82" applyNumberFormat="1" applyFont="1" applyFill="1" applyBorder="1" applyAlignment="1">
      <alignment horizontal="left" vertical="center"/>
      <protection/>
    </xf>
    <xf numFmtId="3" fontId="3" fillId="41" borderId="16" xfId="82" applyNumberFormat="1" applyFont="1" applyFill="1" applyBorder="1" applyAlignment="1">
      <alignment horizontal="left" vertical="center"/>
      <protection/>
    </xf>
    <xf numFmtId="3" fontId="3" fillId="41" borderId="16" xfId="82" applyNumberFormat="1" applyFont="1" applyFill="1" applyBorder="1" applyAlignment="1">
      <alignment horizontal="center" vertical="center"/>
      <protection/>
    </xf>
    <xf numFmtId="194" fontId="5" fillId="41" borderId="16" xfId="82" applyNumberFormat="1" applyFont="1" applyFill="1" applyBorder="1" applyAlignment="1">
      <alignment horizontal="left" vertical="center"/>
      <protection/>
    </xf>
    <xf numFmtId="3" fontId="5" fillId="41" borderId="16" xfId="82" applyNumberFormat="1" applyFont="1" applyFill="1" applyBorder="1" applyAlignment="1">
      <alignment horizontal="left" vertical="center"/>
      <protection/>
    </xf>
    <xf numFmtId="3" fontId="4" fillId="41" borderId="16" xfId="82" applyNumberFormat="1" applyFont="1" applyFill="1" applyBorder="1" applyAlignment="1">
      <alignment horizontal="center" vertical="center"/>
      <protection/>
    </xf>
    <xf numFmtId="3" fontId="4" fillId="41" borderId="16" xfId="0" applyNumberFormat="1" applyFont="1" applyFill="1" applyBorder="1" applyAlignment="1">
      <alignment horizontal="center" vertical="center"/>
    </xf>
    <xf numFmtId="3" fontId="4" fillId="41" borderId="16" xfId="0" applyNumberFormat="1" applyFont="1" applyFill="1" applyBorder="1" applyAlignment="1">
      <alignment horizontal="center" vertical="center" wrapText="1"/>
    </xf>
    <xf numFmtId="49" fontId="4" fillId="41" borderId="16" xfId="0" applyNumberFormat="1" applyFont="1" applyFill="1" applyBorder="1" applyAlignment="1" applyProtection="1">
      <alignment horizontal="center" vertical="center" wrapText="1"/>
      <protection/>
    </xf>
    <xf numFmtId="0" fontId="4" fillId="41" borderId="16" xfId="0" applyFont="1" applyFill="1" applyBorder="1" applyAlignment="1">
      <alignment horizontal="left" vertical="center"/>
    </xf>
    <xf numFmtId="3" fontId="4" fillId="41" borderId="16" xfId="82" applyNumberFormat="1" applyFont="1" applyFill="1" applyBorder="1" applyAlignment="1">
      <alignment horizontal="center" vertical="center" wrapText="1"/>
      <protection/>
    </xf>
    <xf numFmtId="3" fontId="6" fillId="41" borderId="16" xfId="82" applyNumberFormat="1" applyFont="1" applyFill="1" applyBorder="1" applyAlignment="1">
      <alignment horizontal="center" vertical="center"/>
      <protection/>
    </xf>
    <xf numFmtId="194" fontId="3" fillId="41" borderId="16" xfId="0" applyNumberFormat="1" applyFont="1" applyFill="1" applyBorder="1" applyAlignment="1">
      <alignment horizontal="left" vertical="center"/>
    </xf>
    <xf numFmtId="3" fontId="3" fillId="41" borderId="16" xfId="82" applyNumberFormat="1" applyFont="1" applyFill="1" applyBorder="1" applyAlignment="1">
      <alignment horizontal="center" vertical="center" wrapText="1"/>
      <protection/>
    </xf>
    <xf numFmtId="0" fontId="4" fillId="41" borderId="0" xfId="0" applyFont="1" applyFill="1" applyAlignment="1">
      <alignment vertical="center"/>
    </xf>
    <xf numFmtId="49" fontId="4" fillId="41" borderId="16" xfId="0" applyNumberFormat="1" applyFont="1" applyFill="1" applyBorder="1" applyAlignment="1">
      <alignment horizontal="left" vertical="center" wrapText="1"/>
    </xf>
    <xf numFmtId="0" fontId="4" fillId="41" borderId="16" xfId="90" applyFont="1" applyFill="1" applyBorder="1" applyAlignment="1">
      <alignment horizontal="left" vertical="center" wrapText="1"/>
      <protection/>
    </xf>
    <xf numFmtId="49" fontId="4" fillId="41" borderId="16" xfId="90" applyNumberFormat="1" applyFont="1" applyFill="1" applyBorder="1" applyAlignment="1">
      <alignment horizontal="center" vertical="center"/>
      <protection/>
    </xf>
    <xf numFmtId="49" fontId="4" fillId="41" borderId="16" xfId="90" applyNumberFormat="1" applyFont="1" applyFill="1" applyBorder="1" applyAlignment="1" applyProtection="1">
      <alignment horizontal="center" vertical="center" wrapText="1"/>
      <protection/>
    </xf>
    <xf numFmtId="194" fontId="4" fillId="41" borderId="16" xfId="82" applyNumberFormat="1" applyFont="1" applyFill="1" applyBorder="1" applyAlignment="1" applyProtection="1">
      <alignment horizontal="left" vertical="center" wrapText="1"/>
      <protection locked="0"/>
    </xf>
    <xf numFmtId="0" fontId="4" fillId="41" borderId="16" xfId="0" applyNumberFormat="1" applyFont="1" applyFill="1" applyBorder="1" applyAlignment="1">
      <alignment horizontal="left" vertical="center" wrapText="1"/>
    </xf>
    <xf numFmtId="3" fontId="4" fillId="40" borderId="0" xfId="0" applyNumberFormat="1" applyFont="1" applyFill="1" applyBorder="1" applyAlignment="1" applyProtection="1">
      <alignment horizontal="center" vertical="center" wrapText="1"/>
      <protection/>
    </xf>
    <xf numFmtId="0" fontId="4" fillId="41" borderId="0" xfId="0" applyNumberFormat="1" applyFont="1" applyFill="1" applyAlignment="1" applyProtection="1">
      <alignment/>
      <protection/>
    </xf>
    <xf numFmtId="194" fontId="3" fillId="41" borderId="17" xfId="0" applyNumberFormat="1" applyFont="1" applyFill="1" applyBorder="1" applyAlignment="1">
      <alignment horizontal="left" vertical="center" wrapText="1"/>
    </xf>
    <xf numFmtId="3" fontId="3" fillId="41" borderId="17" xfId="0" applyNumberFormat="1" applyFont="1" applyFill="1" applyBorder="1" applyAlignment="1">
      <alignment horizontal="left" vertical="center" wrapText="1"/>
    </xf>
    <xf numFmtId="3" fontId="3" fillId="41" borderId="0" xfId="0" applyNumberFormat="1" applyFont="1" applyFill="1" applyAlignment="1">
      <alignment/>
    </xf>
    <xf numFmtId="49" fontId="4" fillId="41" borderId="16" xfId="0" applyNumberFormat="1" applyFont="1" applyFill="1" applyBorder="1" applyAlignment="1">
      <alignment horizontal="center" vertical="center"/>
    </xf>
    <xf numFmtId="49" fontId="4" fillId="41" borderId="16" xfId="0" applyNumberFormat="1" applyFont="1" applyFill="1" applyBorder="1" applyAlignment="1">
      <alignment horizontal="center" vertical="center" wrapText="1"/>
    </xf>
    <xf numFmtId="194" fontId="4" fillId="41" borderId="16" xfId="0" applyNumberFormat="1" applyFont="1" applyFill="1" applyBorder="1" applyAlignment="1" applyProtection="1">
      <alignment horizontal="left" vertical="center" wrapText="1"/>
      <protection/>
    </xf>
    <xf numFmtId="3" fontId="4" fillId="41" borderId="16" xfId="82" applyNumberFormat="1" applyFont="1" applyFill="1" applyBorder="1" applyAlignment="1">
      <alignment horizontal="left" vertical="center" wrapText="1"/>
      <protection/>
    </xf>
    <xf numFmtId="194" fontId="4" fillId="41" borderId="16" xfId="82" applyNumberFormat="1" applyFont="1" applyFill="1" applyBorder="1" applyAlignment="1">
      <alignment horizontal="left" vertical="center" wrapText="1"/>
      <protection/>
    </xf>
    <xf numFmtId="194" fontId="4" fillId="41" borderId="17" xfId="0" applyNumberFormat="1" applyFont="1" applyFill="1" applyBorder="1" applyAlignment="1">
      <alignment horizontal="left" vertical="center" wrapText="1"/>
    </xf>
    <xf numFmtId="3" fontId="4" fillId="41" borderId="17" xfId="0" applyNumberFormat="1" applyFont="1" applyFill="1" applyBorder="1" applyAlignment="1">
      <alignment horizontal="left" vertical="center" wrapText="1"/>
    </xf>
    <xf numFmtId="0" fontId="4" fillId="41" borderId="16" xfId="82" applyNumberFormat="1" applyFont="1" applyFill="1" applyBorder="1" applyAlignment="1">
      <alignment horizontal="left" vertical="center" wrapText="1"/>
      <protection/>
    </xf>
    <xf numFmtId="3" fontId="4" fillId="41" borderId="18" xfId="82" applyNumberFormat="1" applyFont="1" applyFill="1" applyBorder="1" applyAlignment="1">
      <alignment horizontal="left" vertical="center" wrapText="1"/>
      <protection/>
    </xf>
    <xf numFmtId="0" fontId="0" fillId="41" borderId="16" xfId="0" applyNumberFormat="1" applyFont="1" applyFill="1" applyBorder="1" applyAlignment="1">
      <alignment horizontal="left" vertical="center" wrapText="1"/>
    </xf>
    <xf numFmtId="0" fontId="3" fillId="41" borderId="16" xfId="82" applyNumberFormat="1" applyFont="1" applyFill="1" applyBorder="1" applyAlignment="1">
      <alignment horizontal="left" vertical="center" wrapText="1"/>
      <protection/>
    </xf>
    <xf numFmtId="3" fontId="10" fillId="41" borderId="16" xfId="0" applyNumberFormat="1" applyFont="1" applyFill="1" applyBorder="1" applyAlignment="1">
      <alignment horizontal="left" vertical="center"/>
    </xf>
    <xf numFmtId="0" fontId="4" fillId="41" borderId="16" xfId="0" applyFont="1" applyFill="1" applyBorder="1" applyAlignment="1">
      <alignment horizontal="left" vertical="center" wrapText="1"/>
    </xf>
    <xf numFmtId="194" fontId="4" fillId="41" borderId="16" xfId="82" applyNumberFormat="1" applyFont="1" applyFill="1" applyBorder="1" applyAlignment="1">
      <alignment horizontal="left" vertical="center" wrapText="1"/>
      <protection/>
    </xf>
    <xf numFmtId="0" fontId="4" fillId="41" borderId="0" xfId="0" applyFont="1" applyFill="1" applyAlignment="1">
      <alignment horizontal="left" vertical="center" wrapText="1"/>
    </xf>
    <xf numFmtId="49" fontId="4" fillId="41" borderId="16" xfId="0" applyNumberFormat="1" applyFont="1" applyFill="1" applyBorder="1" applyAlignment="1">
      <alignment horizontal="center" vertical="center"/>
    </xf>
    <xf numFmtId="0" fontId="4" fillId="41" borderId="16" xfId="82" applyNumberFormat="1" applyFont="1" applyFill="1" applyBorder="1" applyAlignment="1">
      <alignment horizontal="left" vertical="center" wrapText="1"/>
      <protection/>
    </xf>
    <xf numFmtId="194" fontId="4" fillId="41" borderId="16" xfId="0" applyNumberFormat="1" applyFont="1" applyFill="1" applyBorder="1" applyAlignment="1" applyProtection="1">
      <alignment horizontal="left" vertical="center" wrapText="1"/>
      <protection/>
    </xf>
    <xf numFmtId="0" fontId="6" fillId="41" borderId="0" xfId="0" applyNumberFormat="1" applyFont="1" applyFill="1" applyAlignment="1" applyProtection="1">
      <alignment/>
      <protection/>
    </xf>
    <xf numFmtId="0" fontId="4" fillId="41" borderId="0" xfId="0" applyNumberFormat="1" applyFont="1" applyFill="1" applyAlignment="1" applyProtection="1">
      <alignment horizontal="center" vertical="center"/>
      <protection/>
    </xf>
    <xf numFmtId="0" fontId="4" fillId="41" borderId="0" xfId="0" applyNumberFormat="1" applyFont="1" applyFill="1" applyAlignment="1" applyProtection="1">
      <alignment horizontal="left" vertical="center" wrapText="1"/>
      <protection/>
    </xf>
    <xf numFmtId="0" fontId="4" fillId="41" borderId="0" xfId="0" applyNumberFormat="1" applyFont="1" applyFill="1" applyAlignment="1" applyProtection="1">
      <alignment horizontal="right" vertical="center" wrapText="1"/>
      <protection/>
    </xf>
    <xf numFmtId="4" fontId="3" fillId="41" borderId="16" xfId="82" applyNumberFormat="1" applyFont="1" applyFill="1" applyBorder="1" applyAlignment="1">
      <alignment horizontal="center" vertical="center"/>
      <protection/>
    </xf>
    <xf numFmtId="4" fontId="3" fillId="41" borderId="16" xfId="0" applyNumberFormat="1" applyFont="1" applyFill="1" applyBorder="1" applyAlignment="1">
      <alignment horizontal="center" vertical="center"/>
    </xf>
    <xf numFmtId="4" fontId="3" fillId="41" borderId="16" xfId="82" applyNumberFormat="1" applyFont="1" applyFill="1" applyBorder="1" applyAlignment="1">
      <alignment horizontal="center" vertical="center" wrapText="1"/>
      <protection/>
    </xf>
    <xf numFmtId="49" fontId="4" fillId="41" borderId="16" xfId="0" applyNumberFormat="1" applyFont="1" applyFill="1" applyBorder="1" applyAlignment="1">
      <alignment horizontal="center" vertical="center"/>
    </xf>
    <xf numFmtId="0" fontId="4" fillId="41" borderId="16" xfId="0" applyFont="1" applyFill="1" applyBorder="1" applyAlignment="1">
      <alignment horizontal="left" vertical="center" wrapText="1"/>
    </xf>
    <xf numFmtId="49" fontId="4" fillId="41" borderId="18" xfId="0" applyNumberFormat="1" applyFont="1" applyFill="1" applyBorder="1" applyAlignment="1">
      <alignment horizontal="center" vertical="center"/>
    </xf>
    <xf numFmtId="3" fontId="4" fillId="41" borderId="16" xfId="82" applyNumberFormat="1" applyFont="1" applyFill="1" applyBorder="1" applyAlignment="1">
      <alignment horizontal="left" vertical="center" wrapText="1"/>
      <protection/>
    </xf>
    <xf numFmtId="4" fontId="4" fillId="41" borderId="18" xfId="0" applyNumberFormat="1" applyFont="1" applyFill="1" applyBorder="1" applyAlignment="1">
      <alignment horizontal="center" vertical="center"/>
    </xf>
    <xf numFmtId="49" fontId="4" fillId="41" borderId="16" xfId="0" applyNumberFormat="1" applyFont="1" applyFill="1" applyBorder="1" applyAlignment="1">
      <alignment horizontal="center" vertical="center" wrapText="1"/>
    </xf>
    <xf numFmtId="194" fontId="4" fillId="41" borderId="16" xfId="0" applyNumberFormat="1" applyFont="1" applyFill="1" applyBorder="1" applyAlignment="1">
      <alignment horizontal="left" vertical="center" wrapText="1"/>
    </xf>
    <xf numFmtId="194" fontId="4" fillId="41" borderId="17" xfId="0" applyNumberFormat="1" applyFont="1" applyFill="1" applyBorder="1" applyAlignment="1">
      <alignment horizontal="left" vertical="center" wrapText="1"/>
    </xf>
    <xf numFmtId="3" fontId="4" fillId="41" borderId="17" xfId="0" applyNumberFormat="1" applyFont="1" applyFill="1" applyBorder="1" applyAlignment="1">
      <alignment horizontal="left" vertical="center" wrapText="1"/>
    </xf>
    <xf numFmtId="4" fontId="4" fillId="41" borderId="18" xfId="82" applyNumberFormat="1" applyFont="1" applyFill="1" applyBorder="1" applyAlignment="1">
      <alignment horizontal="center" vertical="center"/>
      <protection/>
    </xf>
    <xf numFmtId="4" fontId="4" fillId="41" borderId="16" xfId="82" applyNumberFormat="1" applyFont="1" applyFill="1" applyBorder="1" applyAlignment="1">
      <alignment horizontal="center" vertical="center"/>
      <protection/>
    </xf>
    <xf numFmtId="4" fontId="4" fillId="41" borderId="16" xfId="0" applyNumberFormat="1" applyFont="1" applyFill="1" applyBorder="1" applyAlignment="1">
      <alignment horizontal="center" vertical="center"/>
    </xf>
    <xf numFmtId="194" fontId="4" fillId="41" borderId="16" xfId="0" applyNumberFormat="1" applyFont="1" applyFill="1" applyBorder="1" applyAlignment="1">
      <alignment horizontal="center" vertical="center"/>
    </xf>
    <xf numFmtId="194" fontId="50" fillId="41" borderId="16" xfId="0" applyNumberFormat="1" applyFont="1" applyFill="1" applyBorder="1" applyAlignment="1">
      <alignment horizontal="left" vertical="center" wrapText="1"/>
    </xf>
    <xf numFmtId="49" fontId="50" fillId="41" borderId="16" xfId="0" applyNumberFormat="1" applyFont="1" applyFill="1" applyBorder="1" applyAlignment="1">
      <alignment horizontal="center" vertical="center"/>
    </xf>
    <xf numFmtId="0" fontId="4" fillId="41" borderId="16" xfId="82" applyFont="1" applyFill="1" applyBorder="1" applyAlignment="1">
      <alignment horizontal="left" vertical="center" wrapText="1"/>
      <protection/>
    </xf>
    <xf numFmtId="0" fontId="50" fillId="41" borderId="16" xfId="0" applyFont="1" applyFill="1" applyBorder="1" applyAlignment="1">
      <alignment horizontal="left" vertical="center" wrapText="1"/>
    </xf>
    <xf numFmtId="49" fontId="51" fillId="41" borderId="16" xfId="0" applyNumberFormat="1" applyFont="1" applyFill="1" applyBorder="1" applyAlignment="1">
      <alignment horizontal="center" vertical="center"/>
    </xf>
    <xf numFmtId="0" fontId="51" fillId="41" borderId="16" xfId="0" applyFont="1" applyFill="1" applyBorder="1" applyAlignment="1">
      <alignment horizontal="left" vertical="center" wrapText="1"/>
    </xf>
    <xf numFmtId="194" fontId="51" fillId="41" borderId="16" xfId="0" applyNumberFormat="1" applyFont="1" applyFill="1" applyBorder="1" applyAlignment="1">
      <alignment horizontal="left" vertical="center" wrapText="1"/>
    </xf>
    <xf numFmtId="3" fontId="4" fillId="41" borderId="16" xfId="0" applyNumberFormat="1" applyFont="1" applyFill="1" applyBorder="1" applyAlignment="1">
      <alignment horizontal="left" vertical="center" wrapText="1"/>
    </xf>
    <xf numFmtId="4" fontId="4" fillId="41" borderId="16" xfId="82" applyNumberFormat="1" applyFont="1" applyFill="1" applyBorder="1" applyAlignment="1">
      <alignment horizontal="center" vertical="center" wrapText="1"/>
      <protection/>
    </xf>
    <xf numFmtId="49" fontId="4" fillId="41" borderId="18" xfId="0" applyNumberFormat="1" applyFont="1" applyFill="1" applyBorder="1" applyAlignment="1">
      <alignment horizontal="center" vertical="center"/>
    </xf>
    <xf numFmtId="49" fontId="4" fillId="41" borderId="19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4" fillId="41" borderId="18" xfId="95" applyNumberFormat="1" applyFont="1" applyFill="1" applyBorder="1" applyAlignment="1">
      <alignment horizontal="center" vertical="center"/>
      <protection/>
    </xf>
    <xf numFmtId="49" fontId="4" fillId="41" borderId="19" xfId="95" applyNumberFormat="1" applyFont="1" applyFill="1" applyBorder="1" applyAlignment="1">
      <alignment horizontal="center" vertical="center"/>
      <protection/>
    </xf>
    <xf numFmtId="0" fontId="4" fillId="41" borderId="18" xfId="0" applyFont="1" applyFill="1" applyBorder="1" applyAlignment="1">
      <alignment horizontal="left" vertical="center" wrapText="1"/>
    </xf>
    <xf numFmtId="0" fontId="4" fillId="41" borderId="19" xfId="0" applyFont="1" applyFill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49" fontId="4" fillId="41" borderId="16" xfId="0" applyNumberFormat="1" applyFont="1" applyFill="1" applyBorder="1" applyAlignment="1">
      <alignment horizontal="center" vertical="center"/>
    </xf>
    <xf numFmtId="0" fontId="4" fillId="41" borderId="16" xfId="82" applyNumberFormat="1" applyFont="1" applyFill="1" applyBorder="1" applyAlignment="1">
      <alignment horizontal="left" vertical="center" wrapText="1"/>
      <protection/>
    </xf>
    <xf numFmtId="3" fontId="4" fillId="41" borderId="18" xfId="82" applyNumberFormat="1" applyFont="1" applyFill="1" applyBorder="1" applyAlignment="1">
      <alignment horizontal="left" vertical="center" wrapText="1"/>
      <protection/>
    </xf>
    <xf numFmtId="3" fontId="4" fillId="41" borderId="17" xfId="82" applyNumberFormat="1" applyFont="1" applyFill="1" applyBorder="1" applyAlignment="1">
      <alignment horizontal="left" vertical="center" wrapText="1"/>
      <protection/>
    </xf>
    <xf numFmtId="0" fontId="4" fillId="41" borderId="18" xfId="90" applyFont="1" applyFill="1" applyBorder="1" applyAlignment="1">
      <alignment horizontal="left" vertical="center" wrapText="1"/>
      <protection/>
    </xf>
    <xf numFmtId="0" fontId="4" fillId="41" borderId="17" xfId="90" applyFont="1" applyFill="1" applyBorder="1" applyAlignment="1">
      <alignment horizontal="left" vertical="center" wrapText="1"/>
      <protection/>
    </xf>
    <xf numFmtId="194" fontId="4" fillId="41" borderId="16" xfId="82" applyNumberFormat="1" applyFont="1" applyFill="1" applyBorder="1" applyAlignment="1">
      <alignment horizontal="left" vertical="center" wrapText="1"/>
      <protection/>
    </xf>
    <xf numFmtId="49" fontId="4" fillId="41" borderId="17" xfId="0" applyNumberFormat="1" applyFont="1" applyFill="1" applyBorder="1" applyAlignment="1">
      <alignment horizontal="center" vertical="center"/>
    </xf>
    <xf numFmtId="49" fontId="4" fillId="41" borderId="18" xfId="0" applyNumberFormat="1" applyFont="1" applyFill="1" applyBorder="1" applyAlignment="1">
      <alignment horizontal="center" vertical="center" wrapText="1"/>
    </xf>
    <xf numFmtId="49" fontId="4" fillId="41" borderId="17" xfId="0" applyNumberFormat="1" applyFont="1" applyFill="1" applyBorder="1" applyAlignment="1">
      <alignment horizontal="center" vertical="center" wrapText="1"/>
    </xf>
    <xf numFmtId="194" fontId="4" fillId="41" borderId="18" xfId="0" applyNumberFormat="1" applyFont="1" applyFill="1" applyBorder="1" applyAlignment="1" applyProtection="1">
      <alignment horizontal="left" vertical="center" wrapText="1"/>
      <protection/>
    </xf>
    <xf numFmtId="194" fontId="4" fillId="41" borderId="17" xfId="0" applyNumberFormat="1" applyFont="1" applyFill="1" applyBorder="1" applyAlignment="1" applyProtection="1">
      <alignment horizontal="left" vertical="center" wrapText="1"/>
      <protection/>
    </xf>
    <xf numFmtId="194" fontId="4" fillId="41" borderId="18" xfId="82" applyNumberFormat="1" applyFont="1" applyFill="1" applyBorder="1" applyAlignment="1">
      <alignment horizontal="left" vertical="center" wrapText="1"/>
      <protection/>
    </xf>
    <xf numFmtId="194" fontId="4" fillId="41" borderId="19" xfId="82" applyNumberFormat="1" applyFont="1" applyFill="1" applyBorder="1" applyAlignment="1">
      <alignment horizontal="left" vertical="center" wrapText="1"/>
      <protection/>
    </xf>
    <xf numFmtId="194" fontId="4" fillId="41" borderId="17" xfId="82" applyNumberFormat="1" applyFont="1" applyFill="1" applyBorder="1" applyAlignment="1">
      <alignment horizontal="left" vertical="center" wrapText="1"/>
      <protection/>
    </xf>
    <xf numFmtId="0" fontId="4" fillId="41" borderId="18" xfId="82" applyNumberFormat="1" applyFont="1" applyFill="1" applyBorder="1" applyAlignment="1">
      <alignment horizontal="left" vertical="center" wrapText="1"/>
      <protection/>
    </xf>
    <xf numFmtId="0" fontId="4" fillId="41" borderId="19" xfId="82" applyNumberFormat="1" applyFont="1" applyFill="1" applyBorder="1" applyAlignment="1">
      <alignment horizontal="left" vertical="center" wrapText="1"/>
      <protection/>
    </xf>
    <xf numFmtId="0" fontId="4" fillId="41" borderId="17" xfId="82" applyNumberFormat="1" applyFont="1" applyFill="1" applyBorder="1" applyAlignment="1">
      <alignment horizontal="left" vertical="center" wrapText="1"/>
      <protection/>
    </xf>
    <xf numFmtId="3" fontId="4" fillId="41" borderId="16" xfId="90" applyNumberFormat="1" applyFont="1" applyFill="1" applyBorder="1" applyAlignment="1">
      <alignment horizontal="left" vertical="center" wrapText="1"/>
      <protection/>
    </xf>
    <xf numFmtId="49" fontId="4" fillId="41" borderId="18" xfId="0" applyNumberFormat="1" applyFont="1" applyFill="1" applyBorder="1" applyAlignment="1" applyProtection="1">
      <alignment horizontal="center" vertical="center" wrapText="1"/>
      <protection/>
    </xf>
    <xf numFmtId="49" fontId="4" fillId="41" borderId="17" xfId="0" applyNumberFormat="1" applyFont="1" applyFill="1" applyBorder="1" applyAlignment="1" applyProtection="1">
      <alignment horizontal="center" vertical="center" wrapText="1"/>
      <protection/>
    </xf>
    <xf numFmtId="3" fontId="4" fillId="41" borderId="16" xfId="82" applyNumberFormat="1" applyFont="1" applyFill="1" applyBorder="1" applyAlignment="1">
      <alignment horizontal="left" vertical="center" wrapText="1"/>
      <protection/>
    </xf>
    <xf numFmtId="0" fontId="3" fillId="41" borderId="16" xfId="0" applyFont="1" applyFill="1" applyBorder="1" applyAlignment="1">
      <alignment horizontal="center" vertical="center" wrapText="1"/>
    </xf>
    <xf numFmtId="0" fontId="28" fillId="41" borderId="0" xfId="0" applyNumberFormat="1" applyFont="1" applyFill="1" applyAlignment="1" applyProtection="1">
      <alignment horizontal="left" vertical="top" wrapText="1"/>
      <protection/>
    </xf>
    <xf numFmtId="0" fontId="4" fillId="41" borderId="0" xfId="0" applyNumberFormat="1" applyFont="1" applyFill="1" applyAlignment="1" applyProtection="1">
      <alignment horizontal="left" vertical="top" wrapText="1"/>
      <protection/>
    </xf>
    <xf numFmtId="0" fontId="4" fillId="41" borderId="16" xfId="0" applyFont="1" applyFill="1" applyBorder="1" applyAlignment="1">
      <alignment horizontal="left" vertical="center" wrapText="1"/>
    </xf>
    <xf numFmtId="4" fontId="4" fillId="41" borderId="18" xfId="0" applyNumberFormat="1" applyFont="1" applyFill="1" applyBorder="1" applyAlignment="1">
      <alignment horizontal="center" vertical="center"/>
    </xf>
    <xf numFmtId="4" fontId="0" fillId="0" borderId="17" xfId="0" applyNumberFormat="1" applyBorder="1" applyAlignment="1">
      <alignment horizontal="center" vertical="center"/>
    </xf>
    <xf numFmtId="4" fontId="4" fillId="41" borderId="18" xfId="0" applyNumberFormat="1" applyFont="1" applyFill="1" applyBorder="1" applyAlignment="1">
      <alignment horizontal="center" vertical="center" wrapText="1"/>
    </xf>
    <xf numFmtId="0" fontId="4" fillId="41" borderId="18" xfId="0" applyNumberFormat="1" applyFont="1" applyFill="1" applyBorder="1" applyAlignment="1" applyProtection="1">
      <alignment horizontal="left" vertical="center" wrapText="1"/>
      <protection/>
    </xf>
    <xf numFmtId="0" fontId="4" fillId="41" borderId="17" xfId="0" applyNumberFormat="1" applyFont="1" applyFill="1" applyBorder="1" applyAlignment="1" applyProtection="1">
      <alignment horizontal="left" vertical="center" wrapText="1"/>
      <protection/>
    </xf>
    <xf numFmtId="0" fontId="0" fillId="41" borderId="16" xfId="0" applyFont="1" applyFill="1" applyBorder="1" applyAlignment="1">
      <alignment horizontal="center" vertical="center"/>
    </xf>
    <xf numFmtId="194" fontId="4" fillId="41" borderId="16" xfId="0" applyNumberFormat="1" applyFont="1" applyFill="1" applyBorder="1" applyAlignment="1" applyProtection="1">
      <alignment horizontal="left" vertical="center" wrapText="1"/>
      <protection/>
    </xf>
    <xf numFmtId="0" fontId="0" fillId="41" borderId="16" xfId="0" applyFont="1" applyFill="1" applyBorder="1" applyAlignment="1">
      <alignment horizontal="left" vertical="center" wrapText="1"/>
    </xf>
    <xf numFmtId="49" fontId="4" fillId="41" borderId="16" xfId="0" applyNumberFormat="1" applyFont="1" applyFill="1" applyBorder="1" applyAlignment="1">
      <alignment horizontal="center" vertical="center" wrapText="1"/>
    </xf>
    <xf numFmtId="0" fontId="0" fillId="41" borderId="16" xfId="0" applyFont="1" applyFill="1" applyBorder="1" applyAlignment="1">
      <alignment horizontal="center" vertical="center" wrapText="1"/>
    </xf>
    <xf numFmtId="0" fontId="4" fillId="41" borderId="0" xfId="0" applyNumberFormat="1" applyFont="1" applyFill="1" applyAlignment="1" applyProtection="1">
      <alignment horizontal="center" vertical="center"/>
      <protection/>
    </xf>
    <xf numFmtId="0" fontId="3" fillId="41" borderId="16" xfId="0" applyNumberFormat="1" applyFont="1" applyFill="1" applyBorder="1" applyAlignment="1" applyProtection="1">
      <alignment horizontal="center" vertical="center" wrapText="1"/>
      <protection/>
    </xf>
    <xf numFmtId="194" fontId="4" fillId="41" borderId="16" xfId="0" applyNumberFormat="1" applyFont="1" applyFill="1" applyBorder="1" applyAlignment="1">
      <alignment horizontal="left" vertical="center" wrapText="1"/>
    </xf>
    <xf numFmtId="49" fontId="33" fillId="41" borderId="0" xfId="0" applyNumberFormat="1" applyFont="1" applyFill="1" applyBorder="1" applyAlignment="1" applyProtection="1">
      <alignment horizontal="left" vertical="center" wrapText="1"/>
      <protection/>
    </xf>
    <xf numFmtId="0" fontId="1" fillId="41" borderId="0" xfId="0" applyNumberFormat="1" applyFont="1" applyFill="1" applyBorder="1" applyAlignment="1" applyProtection="1">
      <alignment horizontal="center" vertical="center" wrapText="1"/>
      <protection/>
    </xf>
    <xf numFmtId="194" fontId="4" fillId="41" borderId="18" xfId="0" applyNumberFormat="1" applyFont="1" applyFill="1" applyBorder="1" applyAlignment="1">
      <alignment horizontal="left" vertical="center" wrapText="1"/>
    </xf>
    <xf numFmtId="194" fontId="4" fillId="41" borderId="19" xfId="0" applyNumberFormat="1" applyFont="1" applyFill="1" applyBorder="1" applyAlignment="1">
      <alignment horizontal="left" vertical="center" wrapText="1"/>
    </xf>
    <xf numFmtId="194" fontId="4" fillId="41" borderId="17" xfId="0" applyNumberFormat="1" applyFont="1" applyFill="1" applyBorder="1" applyAlignment="1">
      <alignment horizontal="left" vertical="center" wrapText="1"/>
    </xf>
    <xf numFmtId="3" fontId="4" fillId="41" borderId="18" xfId="0" applyNumberFormat="1" applyFont="1" applyFill="1" applyBorder="1" applyAlignment="1">
      <alignment horizontal="left" vertical="center" wrapText="1"/>
    </xf>
    <xf numFmtId="3" fontId="4" fillId="41" borderId="19" xfId="0" applyNumberFormat="1" applyFont="1" applyFill="1" applyBorder="1" applyAlignment="1">
      <alignment horizontal="left" vertical="center" wrapText="1"/>
    </xf>
    <xf numFmtId="3" fontId="4" fillId="41" borderId="17" xfId="0" applyNumberFormat="1" applyFont="1" applyFill="1" applyBorder="1" applyAlignment="1">
      <alignment horizontal="left" vertical="center" wrapText="1"/>
    </xf>
    <xf numFmtId="4" fontId="0" fillId="0" borderId="17" xfId="0" applyNumberFormat="1" applyBorder="1" applyAlignment="1">
      <alignment horizontal="center" vertical="center" wrapText="1"/>
    </xf>
    <xf numFmtId="4" fontId="4" fillId="41" borderId="18" xfId="82" applyNumberFormat="1" applyFont="1" applyFill="1" applyBorder="1" applyAlignment="1">
      <alignment horizontal="center" vertical="center"/>
      <protection/>
    </xf>
    <xf numFmtId="2" fontId="4" fillId="41" borderId="18" xfId="0" applyNumberFormat="1" applyFont="1" applyFill="1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4" fillId="41" borderId="18" xfId="0" applyFont="1" applyFill="1" applyBorder="1" applyAlignment="1">
      <alignment horizontal="left" vertical="center"/>
    </xf>
    <xf numFmtId="0" fontId="0" fillId="0" borderId="17" xfId="0" applyBorder="1" applyAlignment="1">
      <alignment horizontal="left" vertical="center"/>
    </xf>
  </cellXfs>
  <cellStyles count="99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Normal_Доходи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ідсотковий 2" xfId="66"/>
    <cellStyle name="Вывод" xfId="67"/>
    <cellStyle name="Вывод 2" xfId="68"/>
    <cellStyle name="Вычисление" xfId="69"/>
    <cellStyle name="Вычисление 2" xfId="70"/>
    <cellStyle name="Hyperlink" xfId="71"/>
    <cellStyle name="Currency" xfId="72"/>
    <cellStyle name="Currency [0]" xfId="73"/>
    <cellStyle name="Заголовок 1" xfId="74"/>
    <cellStyle name="Заголовок 2" xfId="75"/>
    <cellStyle name="Заголовок 2 2" xfId="76"/>
    <cellStyle name="Заголовок 3" xfId="77"/>
    <cellStyle name="Заголовок 4" xfId="78"/>
    <cellStyle name="Звичайний 2" xfId="79"/>
    <cellStyle name="Звичайний 2 2" xfId="80"/>
    <cellStyle name="Звичайний 2 3" xfId="81"/>
    <cellStyle name="Звичайний_Додаток _ 3 зм_ни 4575" xfId="82"/>
    <cellStyle name="Итог" xfId="83"/>
    <cellStyle name="Итог 2" xfId="84"/>
    <cellStyle name="Контрольная ячейка" xfId="85"/>
    <cellStyle name="Контрольная ячейка 2" xfId="86"/>
    <cellStyle name="Название" xfId="87"/>
    <cellStyle name="Нейтральный" xfId="88"/>
    <cellStyle name="Нейтральный 2" xfId="89"/>
    <cellStyle name="Обычный 2" xfId="90"/>
    <cellStyle name="Обычный 2 2" xfId="91"/>
    <cellStyle name="Обычный 2 3" xfId="92"/>
    <cellStyle name="Обычный 3" xfId="93"/>
    <cellStyle name="Обычный 4" xfId="94"/>
    <cellStyle name="Обычный_дод на комісію про затверд бюд 2004" xfId="95"/>
    <cellStyle name="Followed Hyperlink" xfId="96"/>
    <cellStyle name="Плохой" xfId="97"/>
    <cellStyle name="Плохой 2" xfId="98"/>
    <cellStyle name="Пояснение" xfId="99"/>
    <cellStyle name="Пояснение 2" xfId="100"/>
    <cellStyle name="Примечание" xfId="101"/>
    <cellStyle name="Примечание 2" xfId="102"/>
    <cellStyle name="Percent" xfId="103"/>
    <cellStyle name="Связанная ячейка" xfId="104"/>
    <cellStyle name="Связанная ячейка 2" xfId="105"/>
    <cellStyle name="Текст предупреждения" xfId="106"/>
    <cellStyle name="Текст предупреждения 2" xfId="107"/>
    <cellStyle name="Comma" xfId="108"/>
    <cellStyle name="Comma [0]" xfId="109"/>
    <cellStyle name="Фінансовий 2" xfId="110"/>
    <cellStyle name="Хороший" xfId="111"/>
    <cellStyle name="Хороший 2" xfId="1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0"/>
  <sheetViews>
    <sheetView tabSelected="1" view="pageBreakPreview" zoomScale="75" zoomScaleNormal="75" zoomScaleSheetLayoutView="75" zoomScalePageLayoutView="0" workbookViewId="0" topLeftCell="C1">
      <selection activeCell="G4" sqref="G4"/>
    </sheetView>
  </sheetViews>
  <sheetFormatPr defaultColWidth="9.00390625" defaultRowHeight="12.75"/>
  <cols>
    <col min="1" max="1" width="3.25390625" style="2" customWidth="1"/>
    <col min="2" max="2" width="14.125" style="12" customWidth="1"/>
    <col min="3" max="3" width="15.25390625" style="12" customWidth="1"/>
    <col min="4" max="4" width="20.00390625" style="12" customWidth="1"/>
    <col min="5" max="5" width="57.875" style="12" customWidth="1"/>
    <col min="6" max="6" width="61.25390625" style="60" customWidth="1"/>
    <col min="7" max="7" width="31.875" style="12" customWidth="1"/>
    <col min="8" max="8" width="18.125" style="12" customWidth="1"/>
    <col min="9" max="9" width="19.625" style="12" customWidth="1"/>
    <col min="10" max="10" width="16.625" style="3" customWidth="1"/>
    <col min="11" max="11" width="21.125" style="4" customWidth="1"/>
    <col min="12" max="12" width="1.37890625" style="4" customWidth="1"/>
    <col min="13" max="13" width="12.75390625" style="4" customWidth="1"/>
    <col min="14" max="14" width="7.00390625" style="4" customWidth="1"/>
    <col min="15" max="15" width="7.875" style="4" customWidth="1"/>
    <col min="16" max="16384" width="9.125" style="4" customWidth="1"/>
  </cols>
  <sheetData>
    <row r="1" spans="2:9" ht="9.75" customHeight="1">
      <c r="B1" s="189"/>
      <c r="C1" s="189"/>
      <c r="D1" s="189"/>
      <c r="E1" s="189"/>
      <c r="F1" s="189"/>
      <c r="G1" s="189"/>
      <c r="H1" s="189"/>
      <c r="I1" s="189"/>
    </row>
    <row r="2" spans="2:11" ht="39" customHeight="1">
      <c r="B2" s="65"/>
      <c r="C2" s="65"/>
      <c r="D2" s="65"/>
      <c r="E2" s="65"/>
      <c r="F2" s="65"/>
      <c r="G2" s="176" t="s">
        <v>222</v>
      </c>
      <c r="H2" s="177"/>
      <c r="I2" s="177"/>
      <c r="J2" s="177"/>
      <c r="K2" s="177"/>
    </row>
    <row r="3" spans="2:11" ht="16.5" customHeight="1" hidden="1">
      <c r="B3" s="65"/>
      <c r="C3" s="65"/>
      <c r="D3" s="65"/>
      <c r="E3" s="65"/>
      <c r="F3" s="65"/>
      <c r="G3" s="66"/>
      <c r="H3" s="66"/>
      <c r="I3" s="66"/>
      <c r="J3" s="66"/>
      <c r="K3" s="66"/>
    </row>
    <row r="4" spans="2:11" ht="16.5" customHeight="1">
      <c r="B4" s="115"/>
      <c r="C4" s="115"/>
      <c r="D4" s="115"/>
      <c r="E4" s="115"/>
      <c r="F4" s="115"/>
      <c r="G4" s="117" t="s">
        <v>225</v>
      </c>
      <c r="H4" s="116"/>
      <c r="I4" s="116"/>
      <c r="J4" s="116"/>
      <c r="K4" s="116"/>
    </row>
    <row r="5" spans="2:11" ht="16.5" customHeight="1">
      <c r="B5" s="115"/>
      <c r="C5" s="115"/>
      <c r="D5" s="115"/>
      <c r="E5" s="115"/>
      <c r="F5" s="115"/>
      <c r="G5" s="117"/>
      <c r="H5" s="116"/>
      <c r="I5" s="116"/>
      <c r="J5" s="116"/>
      <c r="K5" s="116"/>
    </row>
    <row r="6" spans="2:11" ht="39.75" customHeight="1">
      <c r="B6" s="193" t="s">
        <v>203</v>
      </c>
      <c r="C6" s="193"/>
      <c r="D6" s="193"/>
      <c r="E6" s="193"/>
      <c r="F6" s="193"/>
      <c r="G6" s="193"/>
      <c r="H6" s="193"/>
      <c r="I6" s="193"/>
      <c r="J6" s="193"/>
      <c r="K6" s="193"/>
    </row>
    <row r="7" spans="2:11" ht="19.5" customHeight="1">
      <c r="B7" s="67"/>
      <c r="C7" s="67"/>
      <c r="D7" s="67"/>
      <c r="E7" s="192"/>
      <c r="F7" s="192"/>
      <c r="G7" s="67"/>
      <c r="H7" s="67"/>
      <c r="I7" s="67"/>
      <c r="J7" s="68"/>
      <c r="K7" s="61"/>
    </row>
    <row r="8" spans="2:11" ht="23.25" customHeight="1">
      <c r="B8" s="67"/>
      <c r="C8" s="67"/>
      <c r="D8" s="67"/>
      <c r="E8" s="84"/>
      <c r="F8" s="67"/>
      <c r="G8" s="67"/>
      <c r="H8" s="67"/>
      <c r="I8" s="67"/>
      <c r="J8" s="68"/>
      <c r="K8" s="69" t="s">
        <v>37</v>
      </c>
    </row>
    <row r="9" spans="1:11" ht="68.25" customHeight="1">
      <c r="A9" s="13"/>
      <c r="B9" s="190" t="s">
        <v>88</v>
      </c>
      <c r="C9" s="190" t="s">
        <v>89</v>
      </c>
      <c r="D9" s="190" t="s">
        <v>90</v>
      </c>
      <c r="E9" s="190" t="s">
        <v>106</v>
      </c>
      <c r="F9" s="175" t="s">
        <v>85</v>
      </c>
      <c r="G9" s="175" t="s">
        <v>86</v>
      </c>
      <c r="H9" s="175" t="s">
        <v>82</v>
      </c>
      <c r="I9" s="175" t="s">
        <v>29</v>
      </c>
      <c r="J9" s="175" t="s">
        <v>30</v>
      </c>
      <c r="K9" s="175"/>
    </row>
    <row r="10" spans="1:11" s="15" customFormat="1" ht="63.75" customHeight="1">
      <c r="A10" s="14"/>
      <c r="B10" s="190"/>
      <c r="C10" s="190"/>
      <c r="D10" s="190"/>
      <c r="E10" s="190"/>
      <c r="F10" s="175"/>
      <c r="G10" s="175"/>
      <c r="H10" s="175"/>
      <c r="I10" s="175"/>
      <c r="J10" s="64" t="s">
        <v>83</v>
      </c>
      <c r="K10" s="64" t="s">
        <v>87</v>
      </c>
    </row>
    <row r="11" spans="1:11" s="15" customFormat="1" ht="21.75" customHeight="1">
      <c r="A11" s="14"/>
      <c r="B11" s="41">
        <v>1</v>
      </c>
      <c r="C11" s="41">
        <f>B11+1</f>
        <v>2</v>
      </c>
      <c r="D11" s="41">
        <f aca="true" t="shared" si="0" ref="D11:K11">C11+1</f>
        <v>3</v>
      </c>
      <c r="E11" s="41">
        <f t="shared" si="0"/>
        <v>4</v>
      </c>
      <c r="F11" s="41">
        <f t="shared" si="0"/>
        <v>5</v>
      </c>
      <c r="G11" s="41">
        <f t="shared" si="0"/>
        <v>6</v>
      </c>
      <c r="H11" s="41">
        <f t="shared" si="0"/>
        <v>7</v>
      </c>
      <c r="I11" s="41">
        <f t="shared" si="0"/>
        <v>8</v>
      </c>
      <c r="J11" s="41">
        <f t="shared" si="0"/>
        <v>9</v>
      </c>
      <c r="K11" s="41">
        <f t="shared" si="0"/>
        <v>10</v>
      </c>
    </row>
    <row r="12" spans="1:11" s="32" customFormat="1" ht="33.75" customHeight="1">
      <c r="A12" s="35"/>
      <c r="B12" s="51" t="s">
        <v>97</v>
      </c>
      <c r="C12" s="51" t="s">
        <v>98</v>
      </c>
      <c r="D12" s="30"/>
      <c r="E12" s="52" t="s">
        <v>95</v>
      </c>
      <c r="F12" s="70"/>
      <c r="G12" s="71"/>
      <c r="H12" s="118">
        <v>-79576</v>
      </c>
      <c r="I12" s="118">
        <v>-79576</v>
      </c>
      <c r="J12" s="118">
        <v>0</v>
      </c>
      <c r="K12" s="118">
        <v>0</v>
      </c>
    </row>
    <row r="13" spans="1:11" s="7" customFormat="1" ht="36.75" customHeight="1">
      <c r="A13" s="10"/>
      <c r="B13" s="51" t="s">
        <v>99</v>
      </c>
      <c r="C13" s="51"/>
      <c r="D13" s="30"/>
      <c r="E13" s="52" t="s">
        <v>96</v>
      </c>
      <c r="F13" s="73"/>
      <c r="G13" s="74"/>
      <c r="H13" s="118">
        <v>-79576</v>
      </c>
      <c r="I13" s="118">
        <v>-79576</v>
      </c>
      <c r="J13" s="118">
        <v>0</v>
      </c>
      <c r="K13" s="118">
        <v>0</v>
      </c>
    </row>
    <row r="14" spans="2:11" ht="46.5" customHeight="1" hidden="1">
      <c r="B14" s="153" t="s">
        <v>100</v>
      </c>
      <c r="C14" s="187" t="s">
        <v>28</v>
      </c>
      <c r="D14" s="187" t="s">
        <v>23</v>
      </c>
      <c r="E14" s="191" t="s">
        <v>47</v>
      </c>
      <c r="F14" s="109" t="s">
        <v>133</v>
      </c>
      <c r="G14" s="99" t="s">
        <v>193</v>
      </c>
      <c r="H14" s="75">
        <f>I14+J14</f>
        <v>450000</v>
      </c>
      <c r="I14" s="75">
        <v>450000</v>
      </c>
      <c r="J14" s="76"/>
      <c r="K14" s="76"/>
    </row>
    <row r="15" spans="2:11" ht="44.25" customHeight="1" hidden="1">
      <c r="B15" s="184"/>
      <c r="C15" s="188"/>
      <c r="D15" s="188"/>
      <c r="E15" s="186"/>
      <c r="F15" s="108" t="s">
        <v>130</v>
      </c>
      <c r="G15" s="99" t="s">
        <v>134</v>
      </c>
      <c r="H15" s="75">
        <f aca="true" t="shared" si="1" ref="H15:H25">I15+J15</f>
        <v>990000</v>
      </c>
      <c r="I15" s="75">
        <v>990000</v>
      </c>
      <c r="J15" s="76"/>
      <c r="K15" s="76"/>
    </row>
    <row r="16" spans="2:11" ht="44.25" customHeight="1">
      <c r="B16" s="143" t="s">
        <v>131</v>
      </c>
      <c r="C16" s="143" t="s">
        <v>9</v>
      </c>
      <c r="D16" s="147" t="s">
        <v>27</v>
      </c>
      <c r="E16" s="149" t="s">
        <v>206</v>
      </c>
      <c r="F16" s="178" t="s">
        <v>223</v>
      </c>
      <c r="G16" s="174" t="s">
        <v>224</v>
      </c>
      <c r="H16" s="181">
        <v>150000</v>
      </c>
      <c r="I16" s="201">
        <v>150000</v>
      </c>
      <c r="J16" s="179">
        <v>0</v>
      </c>
      <c r="K16" s="181">
        <v>0</v>
      </c>
    </row>
    <row r="17" spans="2:11" ht="64.5" customHeight="1">
      <c r="B17" s="146"/>
      <c r="C17" s="146"/>
      <c r="D17" s="146"/>
      <c r="E17" s="152"/>
      <c r="F17" s="178"/>
      <c r="G17" s="174"/>
      <c r="H17" s="200"/>
      <c r="I17" s="180"/>
      <c r="J17" s="180"/>
      <c r="K17" s="180"/>
    </row>
    <row r="18" spans="2:11" ht="65.25" customHeight="1" hidden="1">
      <c r="B18" s="62" t="s">
        <v>131</v>
      </c>
      <c r="C18" s="62" t="s">
        <v>9</v>
      </c>
      <c r="D18" s="42" t="s">
        <v>27</v>
      </c>
      <c r="E18" s="55" t="s">
        <v>8</v>
      </c>
      <c r="F18" s="108" t="s">
        <v>152</v>
      </c>
      <c r="G18" s="99" t="s">
        <v>194</v>
      </c>
      <c r="H18" s="77">
        <f>I18+J18</f>
        <v>7817100</v>
      </c>
      <c r="I18" s="75">
        <v>3249540</v>
      </c>
      <c r="J18" s="76">
        <v>4567560</v>
      </c>
      <c r="K18" s="76">
        <v>4567560</v>
      </c>
    </row>
    <row r="19" spans="2:11" ht="55.5" customHeight="1" hidden="1">
      <c r="B19" s="62" t="s">
        <v>101</v>
      </c>
      <c r="C19" s="62" t="s">
        <v>31</v>
      </c>
      <c r="D19" s="53" t="s">
        <v>20</v>
      </c>
      <c r="E19" s="55" t="s">
        <v>16</v>
      </c>
      <c r="F19" s="85" t="s">
        <v>124</v>
      </c>
      <c r="G19" s="99" t="s">
        <v>160</v>
      </c>
      <c r="H19" s="75">
        <f t="shared" si="1"/>
        <v>200000</v>
      </c>
      <c r="I19" s="75">
        <v>200000</v>
      </c>
      <c r="J19" s="76"/>
      <c r="K19" s="76"/>
    </row>
    <row r="20" spans="2:11" ht="48" customHeight="1" hidden="1">
      <c r="B20" s="153" t="s">
        <v>102</v>
      </c>
      <c r="C20" s="153" t="s">
        <v>2</v>
      </c>
      <c r="D20" s="187" t="s">
        <v>14</v>
      </c>
      <c r="E20" s="185" t="s">
        <v>15</v>
      </c>
      <c r="F20" s="109" t="s">
        <v>126</v>
      </c>
      <c r="G20" s="99" t="s">
        <v>161</v>
      </c>
      <c r="H20" s="75">
        <f t="shared" si="1"/>
        <v>55000</v>
      </c>
      <c r="I20" s="75">
        <v>55000</v>
      </c>
      <c r="J20" s="76"/>
      <c r="K20" s="76"/>
    </row>
    <row r="21" spans="2:11" ht="31.5" hidden="1">
      <c r="B21" s="184"/>
      <c r="C21" s="184"/>
      <c r="D21" s="188"/>
      <c r="E21" s="186"/>
      <c r="F21" s="109" t="s">
        <v>153</v>
      </c>
      <c r="G21" s="99" t="s">
        <v>162</v>
      </c>
      <c r="H21" s="75">
        <f t="shared" si="1"/>
        <v>30000</v>
      </c>
      <c r="I21" s="75">
        <v>30000</v>
      </c>
      <c r="J21" s="76"/>
      <c r="K21" s="76"/>
    </row>
    <row r="22" spans="2:11" ht="39" customHeight="1" hidden="1">
      <c r="B22" s="62" t="s">
        <v>103</v>
      </c>
      <c r="C22" s="62" t="s">
        <v>3</v>
      </c>
      <c r="D22" s="53" t="s">
        <v>22</v>
      </c>
      <c r="E22" s="55" t="s">
        <v>4</v>
      </c>
      <c r="F22" s="108" t="s">
        <v>125</v>
      </c>
      <c r="G22" s="99" t="s">
        <v>163</v>
      </c>
      <c r="H22" s="75">
        <f t="shared" si="1"/>
        <v>1848000</v>
      </c>
      <c r="I22" s="75">
        <v>1848000</v>
      </c>
      <c r="J22" s="76"/>
      <c r="K22" s="76"/>
    </row>
    <row r="23" spans="2:13" ht="48" customHeight="1" hidden="1">
      <c r="B23" s="143" t="s">
        <v>104</v>
      </c>
      <c r="C23" s="143" t="s">
        <v>64</v>
      </c>
      <c r="D23" s="161" t="s">
        <v>26</v>
      </c>
      <c r="E23" s="182" t="s">
        <v>65</v>
      </c>
      <c r="F23" s="108" t="s">
        <v>174</v>
      </c>
      <c r="G23" s="99" t="s">
        <v>195</v>
      </c>
      <c r="H23" s="75">
        <f t="shared" si="1"/>
        <v>300000</v>
      </c>
      <c r="I23" s="75">
        <v>300000</v>
      </c>
      <c r="J23" s="76"/>
      <c r="K23" s="76"/>
      <c r="M23" s="34"/>
    </row>
    <row r="24" spans="2:13" ht="48" customHeight="1" hidden="1">
      <c r="B24" s="160"/>
      <c r="C24" s="160"/>
      <c r="D24" s="162"/>
      <c r="E24" s="183"/>
      <c r="F24" s="108" t="s">
        <v>135</v>
      </c>
      <c r="G24" s="99" t="s">
        <v>196</v>
      </c>
      <c r="H24" s="75">
        <f t="shared" si="1"/>
        <v>850000</v>
      </c>
      <c r="I24" s="75">
        <v>850000</v>
      </c>
      <c r="J24" s="76"/>
      <c r="K24" s="76"/>
      <c r="M24" s="34"/>
    </row>
    <row r="25" spans="2:11" ht="50.25" customHeight="1" hidden="1">
      <c r="B25" s="62" t="s">
        <v>105</v>
      </c>
      <c r="C25" s="41">
        <v>8110</v>
      </c>
      <c r="D25" s="41" t="s">
        <v>39</v>
      </c>
      <c r="E25" s="33" t="s">
        <v>5</v>
      </c>
      <c r="F25" s="108" t="s">
        <v>136</v>
      </c>
      <c r="G25" s="99" t="s">
        <v>197</v>
      </c>
      <c r="H25" s="75">
        <f t="shared" si="1"/>
        <v>240000</v>
      </c>
      <c r="I25" s="75">
        <v>240000</v>
      </c>
      <c r="J25" s="76"/>
      <c r="K25" s="76"/>
    </row>
    <row r="26" spans="2:11" ht="31.5" hidden="1">
      <c r="B26" s="51" t="s">
        <v>48</v>
      </c>
      <c r="C26" s="47" t="s">
        <v>49</v>
      </c>
      <c r="D26" s="47"/>
      <c r="E26" s="46" t="s">
        <v>112</v>
      </c>
      <c r="F26" s="70"/>
      <c r="G26" s="71"/>
      <c r="H26" s="72">
        <f>H27</f>
        <v>9692440</v>
      </c>
      <c r="I26" s="72">
        <f>I27</f>
        <v>9692440</v>
      </c>
      <c r="J26" s="72">
        <f>J27</f>
        <v>0</v>
      </c>
      <c r="K26" s="72">
        <f>K27</f>
        <v>0</v>
      </c>
    </row>
    <row r="27" spans="2:11" ht="31.5" hidden="1">
      <c r="B27" s="51" t="s">
        <v>50</v>
      </c>
      <c r="C27" s="47"/>
      <c r="D27" s="47"/>
      <c r="E27" s="46" t="s">
        <v>113</v>
      </c>
      <c r="F27" s="70"/>
      <c r="G27" s="71"/>
      <c r="H27" s="72">
        <f>J27+I27</f>
        <v>9692440</v>
      </c>
      <c r="I27" s="72">
        <f>SUM(I28:I35)</f>
        <v>9692440</v>
      </c>
      <c r="J27" s="72">
        <f>SUM(J28:J35)</f>
        <v>0</v>
      </c>
      <c r="K27" s="72">
        <f>SUM(K28:K35)</f>
        <v>0</v>
      </c>
    </row>
    <row r="28" spans="1:11" s="61" customFormat="1" ht="39" customHeight="1" hidden="1">
      <c r="A28" s="92"/>
      <c r="B28" s="111" t="s">
        <v>187</v>
      </c>
      <c r="C28" s="111" t="s">
        <v>188</v>
      </c>
      <c r="D28" s="45" t="s">
        <v>92</v>
      </c>
      <c r="E28" s="113" t="s">
        <v>189</v>
      </c>
      <c r="F28" s="159" t="s">
        <v>139</v>
      </c>
      <c r="G28" s="171" t="s">
        <v>178</v>
      </c>
      <c r="H28" s="77">
        <f aca="true" t="shared" si="2" ref="H28:H35">I28+J28</f>
        <v>825000</v>
      </c>
      <c r="I28" s="75">
        <v>825000</v>
      </c>
      <c r="J28" s="76"/>
      <c r="K28" s="76"/>
    </row>
    <row r="29" spans="1:11" s="61" customFormat="1" ht="63" hidden="1">
      <c r="A29" s="92"/>
      <c r="B29" s="111" t="s">
        <v>73</v>
      </c>
      <c r="C29" s="111" t="s">
        <v>32</v>
      </c>
      <c r="D29" s="44">
        <v>1040</v>
      </c>
      <c r="E29" s="48" t="s">
        <v>54</v>
      </c>
      <c r="F29" s="159"/>
      <c r="G29" s="171"/>
      <c r="H29" s="77">
        <f t="shared" si="2"/>
        <v>198000</v>
      </c>
      <c r="I29" s="75">
        <v>198000</v>
      </c>
      <c r="J29" s="76"/>
      <c r="K29" s="76"/>
    </row>
    <row r="30" spans="1:11" s="61" customFormat="1" ht="64.5" customHeight="1" hidden="1">
      <c r="A30" s="92"/>
      <c r="B30" s="111" t="s">
        <v>187</v>
      </c>
      <c r="C30" s="111" t="s">
        <v>188</v>
      </c>
      <c r="D30" s="45" t="s">
        <v>92</v>
      </c>
      <c r="E30" s="113" t="s">
        <v>189</v>
      </c>
      <c r="F30" s="159" t="s">
        <v>140</v>
      </c>
      <c r="G30" s="174" t="s">
        <v>147</v>
      </c>
      <c r="H30" s="77">
        <f t="shared" si="2"/>
        <v>489765</v>
      </c>
      <c r="I30" s="75">
        <v>489765</v>
      </c>
      <c r="J30" s="76"/>
      <c r="K30" s="76"/>
    </row>
    <row r="31" spans="1:11" s="61" customFormat="1" ht="37.5" customHeight="1" hidden="1">
      <c r="A31" s="92"/>
      <c r="B31" s="111" t="s">
        <v>190</v>
      </c>
      <c r="C31" s="111" t="s">
        <v>191</v>
      </c>
      <c r="D31" s="45" t="s">
        <v>13</v>
      </c>
      <c r="E31" s="49" t="s">
        <v>93</v>
      </c>
      <c r="F31" s="159"/>
      <c r="G31" s="174"/>
      <c r="H31" s="77">
        <f t="shared" si="2"/>
        <v>1867835</v>
      </c>
      <c r="I31" s="75">
        <f>1190645+677190</f>
        <v>1867835</v>
      </c>
      <c r="J31" s="76"/>
      <c r="K31" s="76"/>
    </row>
    <row r="32" spans="1:13" s="31" customFormat="1" ht="55.5" customHeight="1" hidden="1">
      <c r="A32" s="114"/>
      <c r="B32" s="143" t="s">
        <v>190</v>
      </c>
      <c r="C32" s="143" t="s">
        <v>191</v>
      </c>
      <c r="D32" s="172" t="s">
        <v>13</v>
      </c>
      <c r="E32" s="163" t="s">
        <v>93</v>
      </c>
      <c r="F32" s="86" t="s">
        <v>141</v>
      </c>
      <c r="G32" s="112" t="s">
        <v>198</v>
      </c>
      <c r="H32" s="77">
        <f t="shared" si="2"/>
        <v>3972300</v>
      </c>
      <c r="I32" s="75">
        <v>3972300</v>
      </c>
      <c r="J32" s="76"/>
      <c r="K32" s="76"/>
      <c r="M32" s="61"/>
    </row>
    <row r="33" spans="1:13" s="31" customFormat="1" ht="55.5" customHeight="1" hidden="1">
      <c r="A33" s="114"/>
      <c r="B33" s="160"/>
      <c r="C33" s="160"/>
      <c r="D33" s="173"/>
      <c r="E33" s="164"/>
      <c r="F33" s="86" t="s">
        <v>142</v>
      </c>
      <c r="G33" s="112" t="s">
        <v>179</v>
      </c>
      <c r="H33" s="77">
        <f>I33+J33</f>
        <v>1388540</v>
      </c>
      <c r="I33" s="75">
        <v>1388540</v>
      </c>
      <c r="J33" s="76"/>
      <c r="K33" s="76"/>
      <c r="M33" s="61"/>
    </row>
    <row r="34" spans="1:11" s="1" customFormat="1" ht="49.5" customHeight="1" hidden="1">
      <c r="A34" s="8"/>
      <c r="B34" s="62" t="s">
        <v>51</v>
      </c>
      <c r="C34" s="62" t="s">
        <v>52</v>
      </c>
      <c r="D34" s="53" t="s">
        <v>20</v>
      </c>
      <c r="E34" s="40" t="s">
        <v>53</v>
      </c>
      <c r="F34" s="108" t="s">
        <v>143</v>
      </c>
      <c r="G34" s="103" t="s">
        <v>180</v>
      </c>
      <c r="H34" s="77">
        <f t="shared" si="2"/>
        <v>561000</v>
      </c>
      <c r="I34" s="75">
        <v>561000</v>
      </c>
      <c r="J34" s="76"/>
      <c r="K34" s="76"/>
    </row>
    <row r="35" spans="1:11" s="1" customFormat="1" ht="31.5" customHeight="1" hidden="1">
      <c r="A35" s="8"/>
      <c r="B35" s="87" t="s">
        <v>117</v>
      </c>
      <c r="C35" s="87" t="s">
        <v>116</v>
      </c>
      <c r="D35" s="88" t="s">
        <v>94</v>
      </c>
      <c r="E35" s="86" t="s">
        <v>118</v>
      </c>
      <c r="F35" s="86" t="s">
        <v>144</v>
      </c>
      <c r="G35" s="103" t="s">
        <v>181</v>
      </c>
      <c r="H35" s="77">
        <f t="shared" si="2"/>
        <v>390000</v>
      </c>
      <c r="I35" s="75">
        <v>390000</v>
      </c>
      <c r="J35" s="76"/>
      <c r="K35" s="76"/>
    </row>
    <row r="36" spans="2:11" ht="31.5" hidden="1">
      <c r="B36" s="51" t="s">
        <v>41</v>
      </c>
      <c r="C36" s="51" t="s">
        <v>40</v>
      </c>
      <c r="D36" s="47"/>
      <c r="E36" s="46" t="s">
        <v>107</v>
      </c>
      <c r="F36" s="70"/>
      <c r="G36" s="71"/>
      <c r="H36" s="72">
        <f>H37</f>
        <v>24426300</v>
      </c>
      <c r="I36" s="72">
        <f>I37</f>
        <v>24426300</v>
      </c>
      <c r="J36" s="76"/>
      <c r="K36" s="76"/>
    </row>
    <row r="37" spans="2:11" ht="45.75" customHeight="1" hidden="1">
      <c r="B37" s="51" t="s">
        <v>42</v>
      </c>
      <c r="C37" s="51"/>
      <c r="D37" s="47"/>
      <c r="E37" s="46" t="s">
        <v>114</v>
      </c>
      <c r="F37" s="70"/>
      <c r="G37" s="71"/>
      <c r="H37" s="72">
        <f>J37+I37</f>
        <v>24426300</v>
      </c>
      <c r="I37" s="72">
        <f>SUM(I38:I43)</f>
        <v>24426300</v>
      </c>
      <c r="J37" s="72">
        <f>SUM(J38:J42)</f>
        <v>0</v>
      </c>
      <c r="K37" s="72">
        <f>SUM(K38:K42)</f>
        <v>0</v>
      </c>
    </row>
    <row r="38" spans="1:11" s="17" customFormat="1" ht="59.25" customHeight="1" hidden="1">
      <c r="A38" s="16"/>
      <c r="B38" s="62" t="s">
        <v>12</v>
      </c>
      <c r="C38" s="78" t="s">
        <v>3</v>
      </c>
      <c r="D38" s="78" t="s">
        <v>22</v>
      </c>
      <c r="E38" s="48" t="s">
        <v>4</v>
      </c>
      <c r="F38" s="89" t="s">
        <v>145</v>
      </c>
      <c r="G38" s="103" t="s">
        <v>177</v>
      </c>
      <c r="H38" s="75">
        <f aca="true" t="shared" si="3" ref="H38:H43">I38</f>
        <v>15000000</v>
      </c>
      <c r="I38" s="75">
        <v>15000000</v>
      </c>
      <c r="J38" s="76"/>
      <c r="K38" s="76"/>
    </row>
    <row r="39" spans="2:11" ht="44.25" customHeight="1" hidden="1">
      <c r="B39" s="62" t="s">
        <v>11</v>
      </c>
      <c r="C39" s="78" t="s">
        <v>2</v>
      </c>
      <c r="D39" s="78" t="s">
        <v>14</v>
      </c>
      <c r="E39" s="185" t="s">
        <v>15</v>
      </c>
      <c r="F39" s="109" t="s">
        <v>126</v>
      </c>
      <c r="G39" s="103" t="s">
        <v>182</v>
      </c>
      <c r="H39" s="75">
        <f t="shared" si="3"/>
        <v>26300</v>
      </c>
      <c r="I39" s="75">
        <v>26300</v>
      </c>
      <c r="J39" s="76"/>
      <c r="K39" s="76"/>
    </row>
    <row r="40" spans="2:11" ht="41.25" customHeight="1" hidden="1">
      <c r="B40" s="62" t="s">
        <v>11</v>
      </c>
      <c r="C40" s="62" t="s">
        <v>2</v>
      </c>
      <c r="D40" s="53" t="s">
        <v>14</v>
      </c>
      <c r="E40" s="186"/>
      <c r="F40" s="109" t="s">
        <v>146</v>
      </c>
      <c r="G40" s="99" t="s">
        <v>183</v>
      </c>
      <c r="H40" s="75">
        <f t="shared" si="3"/>
        <v>50000</v>
      </c>
      <c r="I40" s="75">
        <v>50000</v>
      </c>
      <c r="J40" s="76"/>
      <c r="K40" s="76"/>
    </row>
    <row r="41" spans="2:11" ht="39.75" customHeight="1" hidden="1">
      <c r="B41" s="62" t="s">
        <v>120</v>
      </c>
      <c r="C41" s="62" t="s">
        <v>119</v>
      </c>
      <c r="D41" s="63" t="s">
        <v>21</v>
      </c>
      <c r="E41" s="43" t="s">
        <v>121</v>
      </c>
      <c r="F41" s="165" t="s">
        <v>149</v>
      </c>
      <c r="G41" s="168" t="s">
        <v>199</v>
      </c>
      <c r="H41" s="75">
        <f t="shared" si="3"/>
        <v>350000</v>
      </c>
      <c r="I41" s="75">
        <v>350000</v>
      </c>
      <c r="J41" s="76"/>
      <c r="K41" s="76"/>
    </row>
    <row r="42" spans="2:11" ht="52.5" customHeight="1" hidden="1">
      <c r="B42" s="62" t="s">
        <v>43</v>
      </c>
      <c r="C42" s="62" t="s">
        <v>34</v>
      </c>
      <c r="D42" s="78" t="s">
        <v>21</v>
      </c>
      <c r="E42" s="40" t="s">
        <v>18</v>
      </c>
      <c r="F42" s="166"/>
      <c r="G42" s="169"/>
      <c r="H42" s="75">
        <f t="shared" si="3"/>
        <v>8000000</v>
      </c>
      <c r="I42" s="75">
        <v>8000000</v>
      </c>
      <c r="J42" s="76"/>
      <c r="K42" s="76"/>
    </row>
    <row r="43" spans="2:11" ht="52.5" customHeight="1" hidden="1">
      <c r="B43" s="62" t="s">
        <v>148</v>
      </c>
      <c r="C43" s="62" t="s">
        <v>150</v>
      </c>
      <c r="D43" s="78" t="s">
        <v>21</v>
      </c>
      <c r="E43" s="40" t="s">
        <v>151</v>
      </c>
      <c r="F43" s="167"/>
      <c r="G43" s="170"/>
      <c r="H43" s="75">
        <f t="shared" si="3"/>
        <v>1000000</v>
      </c>
      <c r="I43" s="75">
        <v>1000000</v>
      </c>
      <c r="J43" s="76"/>
      <c r="K43" s="76"/>
    </row>
    <row r="44" spans="2:11" ht="31.5" hidden="1">
      <c r="B44" s="51" t="s">
        <v>17</v>
      </c>
      <c r="C44" s="51" t="s">
        <v>33</v>
      </c>
      <c r="D44" s="30"/>
      <c r="E44" s="52" t="s">
        <v>115</v>
      </c>
      <c r="F44" s="70"/>
      <c r="G44" s="105"/>
      <c r="H44" s="72">
        <f>H45</f>
        <v>2000000</v>
      </c>
      <c r="I44" s="72">
        <f>I45</f>
        <v>1950000</v>
      </c>
      <c r="J44" s="72">
        <f>J45</f>
        <v>50000</v>
      </c>
      <c r="K44" s="72">
        <f>K45</f>
        <v>50000</v>
      </c>
    </row>
    <row r="45" spans="2:11" ht="31.5" hidden="1">
      <c r="B45" s="51" t="s">
        <v>19</v>
      </c>
      <c r="C45" s="51"/>
      <c r="D45" s="30"/>
      <c r="E45" s="52" t="s">
        <v>108</v>
      </c>
      <c r="F45" s="70"/>
      <c r="G45" s="106"/>
      <c r="H45" s="72">
        <f>I45+J45</f>
        <v>2000000</v>
      </c>
      <c r="I45" s="72">
        <f>I46</f>
        <v>1950000</v>
      </c>
      <c r="J45" s="72">
        <f>J46</f>
        <v>50000</v>
      </c>
      <c r="K45" s="72">
        <f>K46</f>
        <v>50000</v>
      </c>
    </row>
    <row r="46" spans="2:11" ht="45" customHeight="1" hidden="1">
      <c r="B46" s="62" t="s">
        <v>6</v>
      </c>
      <c r="C46" s="62" t="s">
        <v>7</v>
      </c>
      <c r="D46" s="53" t="s">
        <v>24</v>
      </c>
      <c r="E46" s="54" t="s">
        <v>132</v>
      </c>
      <c r="F46" s="90" t="s">
        <v>137</v>
      </c>
      <c r="G46" s="99" t="s">
        <v>200</v>
      </c>
      <c r="H46" s="75">
        <f>I46+J46</f>
        <v>2000000</v>
      </c>
      <c r="I46" s="75">
        <v>1950000</v>
      </c>
      <c r="J46" s="76">
        <v>50000</v>
      </c>
      <c r="K46" s="76">
        <v>50000</v>
      </c>
    </row>
    <row r="47" spans="2:11" ht="47.25" customHeight="1">
      <c r="B47" s="121" t="s">
        <v>131</v>
      </c>
      <c r="C47" s="121" t="s">
        <v>9</v>
      </c>
      <c r="D47" s="126" t="s">
        <v>27</v>
      </c>
      <c r="E47" s="127" t="s">
        <v>206</v>
      </c>
      <c r="F47" s="122" t="s">
        <v>152</v>
      </c>
      <c r="G47" s="124" t="s">
        <v>207</v>
      </c>
      <c r="H47" s="131">
        <v>-229576</v>
      </c>
      <c r="I47" s="131">
        <v>-229576</v>
      </c>
      <c r="J47" s="132">
        <v>0</v>
      </c>
      <c r="K47" s="132">
        <v>0</v>
      </c>
    </row>
    <row r="48" spans="2:11" ht="50.25" customHeight="1" hidden="1">
      <c r="B48" s="135" t="s">
        <v>48</v>
      </c>
      <c r="C48" s="51" t="s">
        <v>49</v>
      </c>
      <c r="D48" s="126"/>
      <c r="E48" s="134" t="s">
        <v>208</v>
      </c>
      <c r="F48" s="122"/>
      <c r="G48" s="124"/>
      <c r="H48" s="118">
        <v>-497517</v>
      </c>
      <c r="I48" s="118">
        <v>-497517</v>
      </c>
      <c r="J48" s="119">
        <v>0</v>
      </c>
      <c r="K48" s="119">
        <v>0</v>
      </c>
    </row>
    <row r="49" spans="2:11" ht="50.25" customHeight="1" hidden="1">
      <c r="B49" s="135" t="s">
        <v>50</v>
      </c>
      <c r="C49" s="51"/>
      <c r="D49" s="126"/>
      <c r="E49" s="134" t="s">
        <v>209</v>
      </c>
      <c r="F49" s="122"/>
      <c r="G49" s="124"/>
      <c r="H49" s="118">
        <v>-497517</v>
      </c>
      <c r="I49" s="118">
        <v>-497517</v>
      </c>
      <c r="J49" s="119">
        <v>0</v>
      </c>
      <c r="K49" s="119">
        <v>0</v>
      </c>
    </row>
    <row r="50" spans="2:11" ht="50.25" customHeight="1" hidden="1">
      <c r="B50" s="121" t="s">
        <v>190</v>
      </c>
      <c r="C50" s="121" t="s">
        <v>191</v>
      </c>
      <c r="D50" s="126" t="s">
        <v>13</v>
      </c>
      <c r="E50" s="127" t="s">
        <v>93</v>
      </c>
      <c r="F50" s="86" t="s">
        <v>210</v>
      </c>
      <c r="G50" s="136" t="s">
        <v>211</v>
      </c>
      <c r="H50" s="131">
        <v>-497517</v>
      </c>
      <c r="I50" s="131">
        <v>-497517</v>
      </c>
      <c r="J50" s="132"/>
      <c r="K50" s="133"/>
    </row>
    <row r="51" spans="1:11" s="29" customFormat="1" ht="31.5" hidden="1">
      <c r="A51" s="28"/>
      <c r="B51" s="51" t="s">
        <v>56</v>
      </c>
      <c r="C51" s="51" t="s">
        <v>55</v>
      </c>
      <c r="D51" s="30"/>
      <c r="E51" s="52" t="s">
        <v>109</v>
      </c>
      <c r="F51" s="70"/>
      <c r="G51" s="71"/>
      <c r="H51" s="118">
        <v>9000000</v>
      </c>
      <c r="I51" s="118">
        <v>11855000</v>
      </c>
      <c r="J51" s="119">
        <v>-2855000</v>
      </c>
      <c r="K51" s="119">
        <v>-2855000</v>
      </c>
    </row>
    <row r="52" spans="1:13" s="29" customFormat="1" ht="30" customHeight="1" hidden="1">
      <c r="A52" s="28"/>
      <c r="B52" s="51" t="s">
        <v>57</v>
      </c>
      <c r="C52" s="51"/>
      <c r="D52" s="30"/>
      <c r="E52" s="52" t="s">
        <v>129</v>
      </c>
      <c r="F52" s="70"/>
      <c r="G52" s="71"/>
      <c r="H52" s="118">
        <v>9000000</v>
      </c>
      <c r="I52" s="118">
        <v>11855000</v>
      </c>
      <c r="J52" s="118">
        <v>-2855000</v>
      </c>
      <c r="K52" s="118">
        <v>-2855000</v>
      </c>
      <c r="M52" s="95">
        <f>J52-K52</f>
        <v>0</v>
      </c>
    </row>
    <row r="53" spans="2:13" ht="37.5" customHeight="1" hidden="1">
      <c r="B53" s="143" t="s">
        <v>10</v>
      </c>
      <c r="C53" s="143" t="s">
        <v>2</v>
      </c>
      <c r="D53" s="161" t="s">
        <v>14</v>
      </c>
      <c r="E53" s="163" t="s">
        <v>15</v>
      </c>
      <c r="F53" s="109" t="s">
        <v>154</v>
      </c>
      <c r="G53" s="99" t="s">
        <v>183</v>
      </c>
      <c r="H53" s="75">
        <f>I53+J53</f>
        <v>30000</v>
      </c>
      <c r="I53" s="75">
        <v>30000</v>
      </c>
      <c r="J53" s="76"/>
      <c r="K53" s="76"/>
      <c r="M53" s="9">
        <f>H58+H62+H65+H66</f>
        <v>1800000</v>
      </c>
    </row>
    <row r="54" spans="2:11" ht="71.25" customHeight="1" hidden="1">
      <c r="B54" s="160"/>
      <c r="C54" s="160"/>
      <c r="D54" s="162"/>
      <c r="E54" s="164"/>
      <c r="F54" s="86" t="s">
        <v>128</v>
      </c>
      <c r="G54" s="104" t="s">
        <v>184</v>
      </c>
      <c r="H54" s="75">
        <f>I54+J54</f>
        <v>50000</v>
      </c>
      <c r="I54" s="75">
        <v>50000</v>
      </c>
      <c r="J54" s="76"/>
      <c r="K54" s="76"/>
    </row>
    <row r="55" spans="1:11" s="6" customFormat="1" ht="80.25" customHeight="1" hidden="1">
      <c r="A55" s="5"/>
      <c r="B55" s="153" t="s">
        <v>70</v>
      </c>
      <c r="C55" s="143" t="s">
        <v>71</v>
      </c>
      <c r="D55" s="147" t="s">
        <v>25</v>
      </c>
      <c r="E55" s="149" t="s">
        <v>72</v>
      </c>
      <c r="F55" s="149" t="s">
        <v>169</v>
      </c>
      <c r="G55" s="155" t="s">
        <v>168</v>
      </c>
      <c r="H55" s="201">
        <v>9830000</v>
      </c>
      <c r="I55" s="201">
        <v>10000000</v>
      </c>
      <c r="J55" s="179">
        <v>-170000</v>
      </c>
      <c r="K55" s="179">
        <v>-170000</v>
      </c>
    </row>
    <row r="56" spans="1:11" s="6" customFormat="1" ht="29.25" customHeight="1" hidden="1">
      <c r="A56" s="5"/>
      <c r="B56" s="153"/>
      <c r="C56" s="144"/>
      <c r="D56" s="148"/>
      <c r="E56" s="150"/>
      <c r="F56" s="152"/>
      <c r="G56" s="152"/>
      <c r="H56" s="146"/>
      <c r="I56" s="146"/>
      <c r="J56" s="146"/>
      <c r="K56" s="146"/>
    </row>
    <row r="57" spans="1:11" s="6" customFormat="1" ht="48" customHeight="1" hidden="1">
      <c r="A57" s="5"/>
      <c r="B57" s="62" t="s">
        <v>74</v>
      </c>
      <c r="C57" s="145"/>
      <c r="D57" s="145"/>
      <c r="E57" s="151"/>
      <c r="F57" s="157" t="s">
        <v>175</v>
      </c>
      <c r="G57" s="155" t="s">
        <v>201</v>
      </c>
      <c r="H57" s="75">
        <f aca="true" t="shared" si="4" ref="H57:H67">I57+J57</f>
        <v>5601800</v>
      </c>
      <c r="I57" s="75">
        <v>500000</v>
      </c>
      <c r="J57" s="77">
        <v>5101800</v>
      </c>
      <c r="K57" s="77">
        <v>5101800</v>
      </c>
    </row>
    <row r="58" spans="1:11" s="6" customFormat="1" ht="43.5" customHeight="1" hidden="1">
      <c r="A58" s="5"/>
      <c r="B58" s="62" t="s">
        <v>138</v>
      </c>
      <c r="C58" s="145"/>
      <c r="D58" s="145"/>
      <c r="E58" s="151"/>
      <c r="F58" s="158"/>
      <c r="G58" s="156"/>
      <c r="H58" s="75">
        <f t="shared" si="4"/>
        <v>200000</v>
      </c>
      <c r="I58" s="75">
        <v>200000</v>
      </c>
      <c r="J58" s="77"/>
      <c r="K58" s="77"/>
    </row>
    <row r="59" spans="2:11" ht="71.25" customHeight="1" hidden="1">
      <c r="B59" s="62" t="s">
        <v>61</v>
      </c>
      <c r="C59" s="145"/>
      <c r="D59" s="145"/>
      <c r="E59" s="151"/>
      <c r="F59" s="108" t="s">
        <v>155</v>
      </c>
      <c r="G59" s="104" t="s">
        <v>185</v>
      </c>
      <c r="H59" s="75">
        <f t="shared" si="4"/>
        <v>1200000</v>
      </c>
      <c r="I59" s="75">
        <v>1200000</v>
      </c>
      <c r="J59" s="76"/>
      <c r="K59" s="76"/>
    </row>
    <row r="60" spans="2:11" ht="71.25" customHeight="1" hidden="1">
      <c r="B60" s="123"/>
      <c r="C60" s="146"/>
      <c r="D60" s="146"/>
      <c r="E60" s="152"/>
      <c r="F60" s="122" t="s">
        <v>212</v>
      </c>
      <c r="G60" s="124" t="s">
        <v>213</v>
      </c>
      <c r="H60" s="130">
        <v>170000</v>
      </c>
      <c r="I60" s="130">
        <v>0</v>
      </c>
      <c r="J60" s="125">
        <v>170000</v>
      </c>
      <c r="K60" s="125">
        <v>1700000</v>
      </c>
    </row>
    <row r="61" spans="2:11" ht="36.75" customHeight="1" hidden="1">
      <c r="B61" s="143" t="s">
        <v>61</v>
      </c>
      <c r="C61" s="143" t="s">
        <v>35</v>
      </c>
      <c r="D61" s="161" t="s">
        <v>25</v>
      </c>
      <c r="E61" s="149" t="s">
        <v>62</v>
      </c>
      <c r="F61" s="159" t="s">
        <v>156</v>
      </c>
      <c r="G61" s="155" t="s">
        <v>171</v>
      </c>
      <c r="H61" s="201">
        <v>1855000</v>
      </c>
      <c r="I61" s="201">
        <v>1855000</v>
      </c>
      <c r="J61" s="179">
        <v>0</v>
      </c>
      <c r="K61" s="179">
        <v>0</v>
      </c>
    </row>
    <row r="62" spans="2:11" ht="12.75" customHeight="1" hidden="1">
      <c r="B62" s="146"/>
      <c r="C62" s="146"/>
      <c r="D62" s="146"/>
      <c r="E62" s="152"/>
      <c r="F62" s="159"/>
      <c r="G62" s="156"/>
      <c r="H62" s="180"/>
      <c r="I62" s="180"/>
      <c r="J62" s="180"/>
      <c r="K62" s="180"/>
    </row>
    <row r="63" spans="1:11" s="6" customFormat="1" ht="99.75" customHeight="1" hidden="1">
      <c r="A63" s="5"/>
      <c r="B63" s="62" t="s">
        <v>77</v>
      </c>
      <c r="C63" s="62" t="s">
        <v>78</v>
      </c>
      <c r="D63" s="53" t="s">
        <v>75</v>
      </c>
      <c r="E63" s="55" t="s">
        <v>79</v>
      </c>
      <c r="F63" s="86" t="s">
        <v>157</v>
      </c>
      <c r="G63" s="104" t="s">
        <v>186</v>
      </c>
      <c r="H63" s="75">
        <f t="shared" si="4"/>
        <v>1200000</v>
      </c>
      <c r="I63" s="75">
        <v>1200000</v>
      </c>
      <c r="J63" s="76"/>
      <c r="K63" s="76"/>
    </row>
    <row r="64" spans="2:11" ht="47.25" customHeight="1" hidden="1">
      <c r="B64" s="202" t="s">
        <v>76</v>
      </c>
      <c r="C64" s="143" t="s">
        <v>58</v>
      </c>
      <c r="D64" s="161" t="s">
        <v>36</v>
      </c>
      <c r="E64" s="205" t="s">
        <v>38</v>
      </c>
      <c r="F64" s="154" t="s">
        <v>176</v>
      </c>
      <c r="G64" s="155" t="s">
        <v>202</v>
      </c>
      <c r="H64" s="201">
        <v>-2855000</v>
      </c>
      <c r="I64" s="201">
        <v>0</v>
      </c>
      <c r="J64" s="179">
        <v>-2855000</v>
      </c>
      <c r="K64" s="179">
        <v>-2855000</v>
      </c>
    </row>
    <row r="65" spans="2:11" ht="39.75" customHeight="1" hidden="1">
      <c r="B65" s="203"/>
      <c r="C65" s="146"/>
      <c r="D65" s="204"/>
      <c r="E65" s="206"/>
      <c r="F65" s="154"/>
      <c r="G65" s="156"/>
      <c r="H65" s="180"/>
      <c r="I65" s="180"/>
      <c r="J65" s="180"/>
      <c r="K65" s="180"/>
    </row>
    <row r="66" spans="1:13" s="6" customFormat="1" ht="0.75" customHeight="1" hidden="1">
      <c r="A66" s="5"/>
      <c r="B66" s="62" t="s">
        <v>63</v>
      </c>
      <c r="C66" s="62" t="s">
        <v>64</v>
      </c>
      <c r="D66" s="53" t="s">
        <v>26</v>
      </c>
      <c r="E66" s="79" t="s">
        <v>65</v>
      </c>
      <c r="F66" s="86" t="s">
        <v>127</v>
      </c>
      <c r="G66" s="104" t="s">
        <v>173</v>
      </c>
      <c r="H66" s="75">
        <f t="shared" si="4"/>
        <v>1600000</v>
      </c>
      <c r="I66" s="75">
        <v>1600000</v>
      </c>
      <c r="J66" s="76"/>
      <c r="K66" s="76"/>
      <c r="M66" s="4"/>
    </row>
    <row r="67" spans="1:11" ht="63" customHeight="1" hidden="1">
      <c r="A67" s="11"/>
      <c r="B67" s="62" t="s">
        <v>67</v>
      </c>
      <c r="C67" s="62" t="s">
        <v>66</v>
      </c>
      <c r="D67" s="53" t="s">
        <v>68</v>
      </c>
      <c r="E67" s="55" t="s">
        <v>69</v>
      </c>
      <c r="F67" s="110" t="s">
        <v>158</v>
      </c>
      <c r="G67" s="104" t="s">
        <v>172</v>
      </c>
      <c r="H67" s="75">
        <f t="shared" si="4"/>
        <v>160600</v>
      </c>
      <c r="I67" s="75"/>
      <c r="J67" s="76">
        <v>160600</v>
      </c>
      <c r="K67" s="76"/>
    </row>
    <row r="68" spans="1:11" s="17" customFormat="1" ht="26.25" customHeight="1" hidden="1">
      <c r="A68" s="16"/>
      <c r="B68" s="96" t="s">
        <v>167</v>
      </c>
      <c r="C68" s="96" t="s">
        <v>28</v>
      </c>
      <c r="D68" s="97" t="s">
        <v>23</v>
      </c>
      <c r="E68" s="98" t="s">
        <v>47</v>
      </c>
      <c r="F68" s="194" t="s">
        <v>159</v>
      </c>
      <c r="G68" s="197" t="s">
        <v>170</v>
      </c>
      <c r="H68" s="80">
        <f>I68+J68</f>
        <v>100000</v>
      </c>
      <c r="I68" s="75">
        <v>100000</v>
      </c>
      <c r="J68" s="76"/>
      <c r="K68" s="76"/>
    </row>
    <row r="69" spans="1:11" s="17" customFormat="1" ht="30" customHeight="1" hidden="1">
      <c r="A69" s="16"/>
      <c r="B69" s="96" t="s">
        <v>138</v>
      </c>
      <c r="C69" s="97" t="s">
        <v>0</v>
      </c>
      <c r="D69" s="97" t="s">
        <v>91</v>
      </c>
      <c r="E69" s="98" t="s">
        <v>1</v>
      </c>
      <c r="F69" s="195"/>
      <c r="G69" s="198"/>
      <c r="H69" s="80">
        <f>I69+J69</f>
        <v>500000</v>
      </c>
      <c r="I69" s="75">
        <v>500000</v>
      </c>
      <c r="J69" s="76"/>
      <c r="K69" s="76"/>
    </row>
    <row r="70" spans="1:13" s="17" customFormat="1" ht="40.5" customHeight="1" hidden="1">
      <c r="A70" s="16"/>
      <c r="B70" s="96" t="s">
        <v>166</v>
      </c>
      <c r="C70" s="97" t="s">
        <v>59</v>
      </c>
      <c r="D70" s="97" t="s">
        <v>60</v>
      </c>
      <c r="E70" s="113" t="s">
        <v>192</v>
      </c>
      <c r="F70" s="195"/>
      <c r="G70" s="198"/>
      <c r="H70" s="80">
        <f>I70+J70</f>
        <v>1000000</v>
      </c>
      <c r="I70" s="81"/>
      <c r="J70" s="76">
        <v>1000000</v>
      </c>
      <c r="K70" s="76">
        <v>1000000</v>
      </c>
      <c r="M70" s="4"/>
    </row>
    <row r="71" spans="1:11" s="17" customFormat="1" ht="33" customHeight="1" hidden="1">
      <c r="A71" s="16"/>
      <c r="B71" s="96" t="s">
        <v>165</v>
      </c>
      <c r="C71" s="97" t="s">
        <v>80</v>
      </c>
      <c r="D71" s="97" t="s">
        <v>26</v>
      </c>
      <c r="E71" s="100" t="s">
        <v>81</v>
      </c>
      <c r="F71" s="195"/>
      <c r="G71" s="198"/>
      <c r="H71" s="80">
        <f>I71+J71</f>
        <v>300000</v>
      </c>
      <c r="I71" s="81"/>
      <c r="J71" s="76">
        <v>300000</v>
      </c>
      <c r="K71" s="76">
        <v>300000</v>
      </c>
    </row>
    <row r="72" spans="2:11" ht="28.5" customHeight="1" hidden="1">
      <c r="B72" s="96" t="s">
        <v>164</v>
      </c>
      <c r="C72" s="41">
        <v>8311</v>
      </c>
      <c r="D72" s="96" t="s">
        <v>122</v>
      </c>
      <c r="E72" s="43" t="s">
        <v>123</v>
      </c>
      <c r="F72" s="196"/>
      <c r="G72" s="199"/>
      <c r="H72" s="80">
        <f>I72+J72</f>
        <v>200000</v>
      </c>
      <c r="I72" s="81"/>
      <c r="J72" s="76">
        <v>200000</v>
      </c>
      <c r="K72" s="76"/>
    </row>
    <row r="73" spans="2:11" ht="31.5" hidden="1">
      <c r="B73" s="51" t="s">
        <v>44</v>
      </c>
      <c r="C73" s="51" t="s">
        <v>45</v>
      </c>
      <c r="D73" s="56"/>
      <c r="E73" s="46" t="s">
        <v>110</v>
      </c>
      <c r="F73" s="93"/>
      <c r="G73" s="94"/>
      <c r="H73" s="83">
        <f>H74</f>
        <v>1015898</v>
      </c>
      <c r="I73" s="83">
        <f aca="true" t="shared" si="5" ref="I73:K74">I74</f>
        <v>0</v>
      </c>
      <c r="J73" s="83">
        <f t="shared" si="5"/>
        <v>1015898</v>
      </c>
      <c r="K73" s="83">
        <f t="shared" si="5"/>
        <v>1015898</v>
      </c>
    </row>
    <row r="74" spans="2:11" ht="31.5" hidden="1">
      <c r="B74" s="51" t="s">
        <v>46</v>
      </c>
      <c r="C74" s="51"/>
      <c r="D74" s="56"/>
      <c r="E74" s="46" t="s">
        <v>111</v>
      </c>
      <c r="F74" s="93"/>
      <c r="G74" s="94"/>
      <c r="H74" s="83">
        <f>H75</f>
        <v>1015898</v>
      </c>
      <c r="I74" s="83">
        <f t="shared" si="5"/>
        <v>0</v>
      </c>
      <c r="J74" s="83">
        <f t="shared" si="5"/>
        <v>1015898</v>
      </c>
      <c r="K74" s="83">
        <f t="shared" si="5"/>
        <v>1015898</v>
      </c>
    </row>
    <row r="75" spans="2:11" ht="36" customHeight="1" hidden="1">
      <c r="B75" s="135" t="s">
        <v>214</v>
      </c>
      <c r="C75" s="135" t="s">
        <v>217</v>
      </c>
      <c r="D75" s="51"/>
      <c r="E75" s="137" t="s">
        <v>215</v>
      </c>
      <c r="F75" s="101"/>
      <c r="G75" s="102"/>
      <c r="H75" s="120">
        <v>1015898</v>
      </c>
      <c r="I75" s="118">
        <v>0</v>
      </c>
      <c r="J75" s="119">
        <v>1015898</v>
      </c>
      <c r="K75" s="119">
        <v>1015898</v>
      </c>
    </row>
    <row r="76" spans="2:11" ht="49.5" customHeight="1" hidden="1">
      <c r="B76" s="135" t="s">
        <v>216</v>
      </c>
      <c r="C76" s="135"/>
      <c r="D76" s="51"/>
      <c r="E76" s="137" t="s">
        <v>218</v>
      </c>
      <c r="F76" s="128"/>
      <c r="G76" s="129"/>
      <c r="H76" s="120">
        <v>1015898</v>
      </c>
      <c r="I76" s="118">
        <v>0</v>
      </c>
      <c r="J76" s="119">
        <v>1015898</v>
      </c>
      <c r="K76" s="119">
        <v>1015898</v>
      </c>
    </row>
    <row r="77" spans="2:11" ht="48.75" customHeight="1" hidden="1">
      <c r="B77" s="138" t="s">
        <v>219</v>
      </c>
      <c r="C77" s="138" t="s">
        <v>35</v>
      </c>
      <c r="D77" s="121" t="s">
        <v>25</v>
      </c>
      <c r="E77" s="139" t="s">
        <v>62</v>
      </c>
      <c r="F77" s="140" t="s">
        <v>220</v>
      </c>
      <c r="G77" s="141" t="s">
        <v>221</v>
      </c>
      <c r="H77" s="142">
        <v>1015898</v>
      </c>
      <c r="I77" s="75"/>
      <c r="J77" s="132">
        <v>1015898</v>
      </c>
      <c r="K77" s="132">
        <v>1015898</v>
      </c>
    </row>
    <row r="78" spans="1:13" s="7" customFormat="1" ht="33.75" customHeight="1">
      <c r="A78" s="10"/>
      <c r="B78" s="64"/>
      <c r="C78" s="135"/>
      <c r="D78" s="30"/>
      <c r="E78" s="50" t="s">
        <v>84</v>
      </c>
      <c r="F78" s="82"/>
      <c r="G78" s="107"/>
      <c r="H78" s="120">
        <v>-79576</v>
      </c>
      <c r="I78" s="119">
        <v>-79576</v>
      </c>
      <c r="J78" s="119">
        <v>0</v>
      </c>
      <c r="K78" s="119">
        <v>0</v>
      </c>
      <c r="M78" s="95">
        <f>J78-K78</f>
        <v>0</v>
      </c>
    </row>
    <row r="79" spans="8:11" ht="15.75">
      <c r="H79" s="25"/>
      <c r="I79" s="25"/>
      <c r="J79" s="26"/>
      <c r="K79" s="27"/>
    </row>
    <row r="80" spans="2:11" ht="23.25" customHeight="1">
      <c r="B80" s="18"/>
      <c r="C80" s="18"/>
      <c r="D80" s="18"/>
      <c r="E80" s="18"/>
      <c r="F80" s="37"/>
      <c r="G80" s="18"/>
      <c r="H80" s="59"/>
      <c r="I80" s="59"/>
      <c r="J80" s="59"/>
      <c r="K80" s="59"/>
    </row>
    <row r="81" spans="2:17" ht="20.25" customHeight="1">
      <c r="B81" s="19"/>
      <c r="C81" s="19"/>
      <c r="D81" s="19"/>
      <c r="E81" s="19"/>
      <c r="F81" s="38"/>
      <c r="G81" s="19"/>
      <c r="H81" s="19"/>
      <c r="I81" s="19"/>
      <c r="J81" s="20"/>
      <c r="K81" s="57"/>
      <c r="L81" s="19"/>
      <c r="M81" s="19"/>
      <c r="N81" s="19"/>
      <c r="O81" s="19"/>
      <c r="P81" s="19"/>
      <c r="Q81" s="19"/>
    </row>
    <row r="82" spans="1:17" s="21" customFormat="1" ht="20.25" customHeight="1">
      <c r="A82" s="22"/>
      <c r="B82" s="23"/>
      <c r="C82" s="23"/>
      <c r="D82" s="23"/>
      <c r="E82" s="24" t="s">
        <v>204</v>
      </c>
      <c r="F82" s="39"/>
      <c r="G82" s="23"/>
      <c r="H82" s="21" t="s">
        <v>205</v>
      </c>
      <c r="I82" s="23"/>
      <c r="J82" s="58"/>
      <c r="K82" s="23"/>
      <c r="L82" s="23"/>
      <c r="M82" s="23"/>
      <c r="N82" s="23"/>
      <c r="O82" s="23"/>
      <c r="P82" s="23"/>
      <c r="Q82" s="23"/>
    </row>
    <row r="83" spans="2:17" ht="30.75" customHeight="1">
      <c r="B83" s="19"/>
      <c r="C83" s="19"/>
      <c r="D83" s="19"/>
      <c r="E83" s="19"/>
      <c r="F83" s="38"/>
      <c r="G83" s="19"/>
      <c r="H83" s="19"/>
      <c r="I83" s="19"/>
      <c r="J83" s="91"/>
      <c r="K83" s="19"/>
      <c r="L83" s="19"/>
      <c r="M83" s="19"/>
      <c r="N83" s="19"/>
      <c r="O83" s="19"/>
      <c r="P83" s="19"/>
      <c r="Q83" s="19"/>
    </row>
    <row r="84" spans="2:17" ht="21" customHeight="1">
      <c r="B84" s="19"/>
      <c r="C84" s="19"/>
      <c r="D84" s="19"/>
      <c r="E84" s="19"/>
      <c r="F84" s="38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</row>
    <row r="90" ht="15.75">
      <c r="J90" s="36"/>
    </row>
  </sheetData>
  <sheetProtection/>
  <autoFilter ref="A10:Q78"/>
  <mergeCells count="84">
    <mergeCell ref="J61:J62"/>
    <mergeCell ref="K61:K62"/>
    <mergeCell ref="B64:B65"/>
    <mergeCell ref="C64:C65"/>
    <mergeCell ref="D64:D65"/>
    <mergeCell ref="E64:E65"/>
    <mergeCell ref="H64:H65"/>
    <mergeCell ref="I64:I65"/>
    <mergeCell ref="J64:J65"/>
    <mergeCell ref="K64:K65"/>
    <mergeCell ref="B61:B62"/>
    <mergeCell ref="C61:C62"/>
    <mergeCell ref="D61:D62"/>
    <mergeCell ref="E61:E62"/>
    <mergeCell ref="H61:H62"/>
    <mergeCell ref="I61:I62"/>
    <mergeCell ref="F55:F56"/>
    <mergeCell ref="G55:G56"/>
    <mergeCell ref="H55:H56"/>
    <mergeCell ref="I55:I56"/>
    <mergeCell ref="J55:J56"/>
    <mergeCell ref="K55:K56"/>
    <mergeCell ref="B16:B17"/>
    <mergeCell ref="C16:C17"/>
    <mergeCell ref="D16:D17"/>
    <mergeCell ref="E16:E17"/>
    <mergeCell ref="H16:H17"/>
    <mergeCell ref="I16:I17"/>
    <mergeCell ref="E14:E15"/>
    <mergeCell ref="E7:F7"/>
    <mergeCell ref="B6:K6"/>
    <mergeCell ref="C14:C15"/>
    <mergeCell ref="D14:D15"/>
    <mergeCell ref="F68:F72"/>
    <mergeCell ref="G68:G72"/>
    <mergeCell ref="B14:B15"/>
    <mergeCell ref="B23:B24"/>
    <mergeCell ref="C23:C24"/>
    <mergeCell ref="B1:I1"/>
    <mergeCell ref="H9:H10"/>
    <mergeCell ref="B9:B10"/>
    <mergeCell ref="C9:C10"/>
    <mergeCell ref="D9:D10"/>
    <mergeCell ref="E9:E10"/>
    <mergeCell ref="D23:D24"/>
    <mergeCell ref="E23:E24"/>
    <mergeCell ref="B20:B21"/>
    <mergeCell ref="E39:E40"/>
    <mergeCell ref="D20:D21"/>
    <mergeCell ref="E20:E21"/>
    <mergeCell ref="C20:C21"/>
    <mergeCell ref="J9:K9"/>
    <mergeCell ref="G2:K2"/>
    <mergeCell ref="I9:I10"/>
    <mergeCell ref="G9:G10"/>
    <mergeCell ref="G16:G17"/>
    <mergeCell ref="F16:F17"/>
    <mergeCell ref="F9:F10"/>
    <mergeCell ref="J16:J17"/>
    <mergeCell ref="K16:K17"/>
    <mergeCell ref="F28:F29"/>
    <mergeCell ref="G28:G29"/>
    <mergeCell ref="B32:B33"/>
    <mergeCell ref="C32:C33"/>
    <mergeCell ref="D32:D33"/>
    <mergeCell ref="E32:E33"/>
    <mergeCell ref="F30:F31"/>
    <mergeCell ref="G30:G31"/>
    <mergeCell ref="B53:B54"/>
    <mergeCell ref="C53:C54"/>
    <mergeCell ref="D53:D54"/>
    <mergeCell ref="E53:E54"/>
    <mergeCell ref="F41:F43"/>
    <mergeCell ref="G41:G43"/>
    <mergeCell ref="C55:C60"/>
    <mergeCell ref="D55:D60"/>
    <mergeCell ref="E55:E60"/>
    <mergeCell ref="B55:B56"/>
    <mergeCell ref="F64:F65"/>
    <mergeCell ref="G64:G65"/>
    <mergeCell ref="G61:G62"/>
    <mergeCell ref="F57:F58"/>
    <mergeCell ref="G57:G58"/>
    <mergeCell ref="F61:F62"/>
  </mergeCells>
  <printOptions/>
  <pageMargins left="0.2362204724409449" right="0.1968503937007874" top="0.4724409448818898" bottom="0.2755905511811024" header="0.2362204724409449" footer="0.2755905511811024"/>
  <pageSetup fitToHeight="4" fitToWidth="1" horizontalDpi="600" verticalDpi="600" orientation="landscape" paperSize="9" scale="52" r:id="rId1"/>
  <rowBreaks count="6" manualBreakCount="6">
    <brk id="50" max="10" man="1"/>
    <brk id="52" max="10" man="1"/>
    <brk id="60" max="10" man="1"/>
    <brk id="80" max="10" man="1"/>
    <brk id="96" min="1" max="11" man="1"/>
    <brk id="100" min="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Yura_2</dc:creator>
  <cp:keywords/>
  <dc:description/>
  <cp:lastModifiedBy>Пользователь Windows</cp:lastModifiedBy>
  <cp:lastPrinted>2021-08-13T13:57:33Z</cp:lastPrinted>
  <dcterms:created xsi:type="dcterms:W3CDTF">2011-12-26T08:50:57Z</dcterms:created>
  <dcterms:modified xsi:type="dcterms:W3CDTF">2021-08-18T10:43:35Z</dcterms:modified>
  <cp:category/>
  <cp:version/>
  <cp:contentType/>
  <cp:contentStatus/>
</cp:coreProperties>
</file>