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32-LendelG\Desktop\МОЯ ПАПКА\РІШЕННЯ МВК\2022\05.24\"/>
    </mc:Choice>
  </mc:AlternateContent>
  <xr:revisionPtr revIDLastSave="0" documentId="8_{210234FD-5ADF-4866-804A-47C3DD27046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упровідна " sheetId="7" r:id="rId1"/>
  </sheets>
  <definedNames>
    <definedName name="tbVh_">#REF!</definedName>
    <definedName name="wrn.Інструкція." hidden="1">{#N/A,#N/A,FALSE,"Лист4"}</definedName>
    <definedName name="_xlnm.Database">#REF!</definedName>
    <definedName name="д" hidden="1">{#N/A,#N/A,FALSE,"Лист4"}</definedName>
    <definedName name="дддд" hidden="1">{#N/A,#N/A,FALSE,"Лист4"}</definedName>
    <definedName name="де" hidden="1">{#N/A,#N/A,FALSE,"Лист4"}</definedName>
    <definedName name="женя" hidden="1">{#N/A,#N/A,FALSE,"Лист4"}</definedName>
    <definedName name="Заб" hidden="1">{#N/A,#N/A,FALSE,"Лист4"}</definedName>
    <definedName name="_xlnm.Print_Titles" localSheetId="0">'супровідна '!$6:$6</definedName>
    <definedName name="к" hidden="1">{#N/A,#N/A,FALSE,"Лист4"}</definedName>
    <definedName name="ке156" hidden="1">{#N/A,#N/A,FALSE,"Лист4"}</definedName>
    <definedName name="_xlnm.Print_Area" localSheetId="0">'супровідна '!$A$1:$G$150</definedName>
  </definedNames>
  <calcPr calcId="191029" iterateDelta="1E-4"/>
</workbook>
</file>

<file path=xl/calcChain.xml><?xml version="1.0" encoding="utf-8"?>
<calcChain xmlns="http://schemas.openxmlformats.org/spreadsheetml/2006/main">
  <c r="D144" i="7" l="1"/>
  <c r="D107" i="7" l="1"/>
  <c r="C107" i="7"/>
  <c r="D19" i="7"/>
  <c r="C19" i="7"/>
  <c r="D30" i="7" l="1"/>
  <c r="C30" i="7"/>
  <c r="C145" i="7" l="1"/>
  <c r="D74" i="7" l="1"/>
  <c r="C74" i="7"/>
  <c r="D64" i="7"/>
  <c r="C64" i="7"/>
  <c r="D61" i="7"/>
  <c r="C61" i="7"/>
  <c r="D60" i="7"/>
  <c r="C60" i="7"/>
  <c r="C144" i="7"/>
  <c r="D139" i="7"/>
  <c r="C139" i="7"/>
  <c r="H144" i="7"/>
  <c r="H139" i="7" s="1"/>
  <c r="D143" i="7"/>
  <c r="C41" i="7"/>
  <c r="D41" i="7"/>
  <c r="C45" i="7"/>
  <c r="C55" i="7"/>
  <c r="D55" i="7"/>
  <c r="C78" i="7"/>
  <c r="D78" i="7"/>
  <c r="H78" i="7"/>
  <c r="C86" i="7"/>
  <c r="D86" i="7"/>
  <c r="D77" i="7" s="1"/>
  <c r="H86" i="7"/>
  <c r="C100" i="7"/>
  <c r="D100" i="7"/>
  <c r="H100" i="7"/>
  <c r="C102" i="7"/>
  <c r="D102" i="7"/>
  <c r="H102" i="7"/>
  <c r="H107" i="7"/>
  <c r="C113" i="7"/>
  <c r="D113" i="7"/>
  <c r="H113" i="7"/>
  <c r="C117" i="7"/>
  <c r="D117" i="7"/>
  <c r="H117" i="7"/>
  <c r="C130" i="7"/>
  <c r="D130" i="7"/>
  <c r="H130" i="7"/>
  <c r="C133" i="7"/>
  <c r="D133" i="7"/>
  <c r="H133" i="7"/>
  <c r="H147" i="7"/>
  <c r="C77" i="7" l="1"/>
  <c r="C18" i="7"/>
  <c r="D18" i="7"/>
  <c r="H77" i="7"/>
  <c r="D13" i="7" l="1"/>
  <c r="C13" i="7"/>
  <c r="D9" i="7"/>
  <c r="C9" i="7"/>
  <c r="C8" i="7" s="1"/>
  <c r="D8" i="7" l="1"/>
</calcChain>
</file>

<file path=xl/sharedStrings.xml><?xml version="1.0" encoding="utf-8"?>
<sst xmlns="http://schemas.openxmlformats.org/spreadsheetml/2006/main" count="132" uniqueCount="75">
  <si>
    <t>Дебіторська заборгованість спеціальний фонд</t>
  </si>
  <si>
    <t>КЕКВ</t>
  </si>
  <si>
    <t>Запланована дата погашення заборг-ті (вказати місяць, рік)</t>
  </si>
  <si>
    <t>Загальний фонд</t>
  </si>
  <si>
    <t>в т.ч.прострочена</t>
  </si>
  <si>
    <t xml:space="preserve">За які товари, роботи та послуги виникла </t>
  </si>
  <si>
    <t>Причини утворення заборгованості</t>
  </si>
  <si>
    <t>Спеціальний фонд</t>
  </si>
  <si>
    <t>Сума (тис.грн.)</t>
  </si>
  <si>
    <t>не проведено УДКСУ</t>
  </si>
  <si>
    <t>Не проведено УДКСУ</t>
  </si>
  <si>
    <t xml:space="preserve">видатки на відрядження </t>
  </si>
  <si>
    <t>ВСЬОГО</t>
  </si>
  <si>
    <t>113,4 тис.грн. - прострочена заборгованість 2016 року (Розпорядження ГУДКСУ у Закарпатській обл. про відновлення  операцій з бюджетними коштами від 17.02.2016 року № 2в/07.  Господарський суд постановив стягнути заборгованість на користь виконавчого комітету Мукачівської міської ради)</t>
  </si>
  <si>
    <t>Кредиторська заборгованість спеціальний фонд</t>
  </si>
  <si>
    <t>КПКВКМБ</t>
  </si>
  <si>
    <t>.0210160</t>
  </si>
  <si>
    <t>.0611010</t>
  </si>
  <si>
    <t>.0611021</t>
  </si>
  <si>
    <t>.0212111</t>
  </si>
  <si>
    <t>по Мукачівській міській територіальній громаді</t>
  </si>
  <si>
    <t>.0212010</t>
  </si>
  <si>
    <t>оплата природного газу - КНП "Центр первинної медико-санітарної  допомоги  Мукачівської міської триторіальної громади"</t>
  </si>
  <si>
    <t xml:space="preserve"> Розшифровка заборгованості (щодо причин утворення заборгованості)</t>
  </si>
  <si>
    <t>Кредиторська  заборгованість загальний фонд</t>
  </si>
  <si>
    <t>Капітальний ремонт частини приміщень будівлі по пл. Кирила і Мефодія, 30 в м. Мукачево. Коригування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</si>
  <si>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</si>
  <si>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 Коригування</t>
  </si>
  <si>
    <t>.0611160</t>
  </si>
  <si>
    <t>.0611141</t>
  </si>
  <si>
    <t>Дебіторська  заборгованість загальний фонд</t>
  </si>
  <si>
    <t>.0210180</t>
  </si>
  <si>
    <t>.0615011</t>
  </si>
  <si>
    <t>послуги у сфері глобальних мереж</t>
  </si>
  <si>
    <t>навчально-тренувальні збори</t>
  </si>
  <si>
    <t>програмна продукція Microsoft Windows 10 Home x64 Ukrainian (FQC-08978)</t>
  </si>
  <si>
    <t>відшкодування різниці в тарифах  по ліфтам</t>
  </si>
  <si>
    <t>оплата природного газу - КНП " Мукачівська центральна районна лікарня"</t>
  </si>
  <si>
    <t>.0615031</t>
  </si>
  <si>
    <t>Оплата за коригування ПКД  по об'єкту будівництва "Влаштування скверу по вул. П.Набережна у м. Мукачево".</t>
  </si>
  <si>
    <t>Попередня оплата на строк не більше трьох місяців згідно угоди від 15.11.2021 року №06-1272/21-БО-Т з ТОВ "Газопостачальна компанія "Нафтогаз Трейдинг"  згідно Постанови КМУ від 22.07.2020 № 640</t>
  </si>
  <si>
    <t>квітень 2022</t>
  </si>
  <si>
    <t xml:space="preserve">7,9 тис. грн. - сувенірна продукція, 1,9 тис. грн. - лампадки, 4,3 тис. грн. - квіткова продукція </t>
  </si>
  <si>
    <t>.0218110</t>
  </si>
  <si>
    <t>технічне обслуговування засобів зв'язку</t>
  </si>
  <si>
    <t>туалетний папір, мішки для сміття</t>
  </si>
  <si>
    <t>чистка килимів</t>
  </si>
  <si>
    <t>227,8 тис. грн.- Капітальний ремонт водопостачання та санвузлів Мукачівської гімназії № 9 по вул. Космонавтів, 31 в м. Мукачево;  50,0 тис. грн.- Капітальний ремонт благоустрою території СШ І-ІІІ ст. № 16 по вул. Шевченка Тараса, 68 в м. Мукачево. Коригування; 1 406,2 тис. грн. - Капітальний ремонт ЗОШ  № 3 по вул.Миру, 17 в м.Мукачево.  Коригування.</t>
  </si>
  <si>
    <t>Будівництво тротуару від вул.Миру до кладовища вздовж автомобільної дороги М-24 Велика Добронь-Мукачево-Берегово-КПП "Лужанка" у с. Нижній Коропець Мукапчівської ТГ</t>
  </si>
  <si>
    <t>.0615012</t>
  </si>
  <si>
    <t>167,7 тис. грн. - ремонт і техобслуговування аудіовізуального та оптичного обладнання; 2,1 тис. грн. - послуги з техобслуговування газових приладів ЗОШ №3; 8,9 тис. грн. - поточний ремонт системи опалення ЗОШ №20; 148,7 тис. грн - послуга з техобслуговування "Моя школа"</t>
  </si>
  <si>
    <t>7,6 тис. грн, - технічне обслуговування кондиціонерів; 0,1 тис. грн. - відшкодування поштових витрат;</t>
  </si>
  <si>
    <t xml:space="preserve">ТОВ "Карат Буд Плюс" - об'єкт "Реконструкція котельні з встановленням твердопаливного котла теплопродуктивністю  200 кВт для  ЗОШ № 3 по вул. Миру, 17 в м. Мукачево"  </t>
  </si>
  <si>
    <t>.0614040</t>
  </si>
  <si>
    <t>канцтовари</t>
  </si>
  <si>
    <t>10,2 тис. грн. - деревностружкові плити; 1,5 тис. грн. - світильники;  1,1 тис. грн. - кріпильні деталі</t>
  </si>
  <si>
    <t>мистецькі послуги з представлення авторських художніх творів (Мукачівський історичний музей)</t>
  </si>
  <si>
    <t>пісок, відсів  (Мукачівський історичний музей)</t>
  </si>
  <si>
    <t>роутер для СШ №16</t>
  </si>
  <si>
    <t>грамоти</t>
  </si>
  <si>
    <t>комп'ютер сканер</t>
  </si>
  <si>
    <t>евакуаційні знаки</t>
  </si>
  <si>
    <t>1,2 тис. грн. - розпломбування/опломбування газових лічильників; 0,2 тис. грн. -  повірка побутовового лічильника газу</t>
  </si>
  <si>
    <t>4,2 тис. грн. - лічильник холодної води; 7,0 тис. грн. - насос фекальний; 47,6 тис. грн. - журнал "Чарівний ліхтарик"</t>
  </si>
  <si>
    <t>коробки для архіву</t>
  </si>
  <si>
    <r>
      <t>20,0 тис. грн</t>
    </r>
    <r>
      <rPr>
        <sz val="14"/>
        <rFont val="Times New Roman"/>
        <family val="1"/>
        <charset val="204"/>
      </rPr>
      <t xml:space="preserve">. - комп'ютерний сканер; </t>
    </r>
    <r>
      <rPr>
        <sz val="14"/>
        <color theme="1"/>
        <rFont val="Times New Roman"/>
        <family val="1"/>
        <charset val="204"/>
      </rPr>
      <t xml:space="preserve"> 10,9 тис. грн. - печатка, штамп; 1,8 тис. грн.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 шафний а</t>
    </r>
    <r>
      <rPr>
        <sz val="14"/>
        <color theme="1"/>
        <rFont val="Times New Roman"/>
        <family val="1"/>
        <charset val="204"/>
      </rPr>
      <t xml:space="preserve">втоматичний вимикач; 3,0 тис. грн. - карнізи для штор; 0,6 тис. грн. - </t>
    </r>
    <r>
      <rPr>
        <sz val="14"/>
        <rFont val="Times New Roman"/>
        <family val="1"/>
        <charset val="204"/>
      </rPr>
      <t>кріпильні деталі;1</t>
    </r>
    <r>
      <rPr>
        <sz val="14"/>
        <color theme="1"/>
        <rFont val="Times New Roman"/>
        <family val="1"/>
        <charset val="204"/>
      </rPr>
      <t>3,1 тис. грн. - вироби з лісоматеріалів; 50 тис. грн. - учнівські квитки</t>
    </r>
  </si>
  <si>
    <t>2,5 тис. грн. - технічне обслуговування зовнішніх мереж водопостачання; 3,7 тис. грн. - послуги зовнішнього водовідведення</t>
  </si>
  <si>
    <t>0,6 тис. грн. - кріпильні деталі; 1,5 тис. грн. - замазка</t>
  </si>
  <si>
    <t xml:space="preserve">установ, що фінансуються з місцевих бюджетів, </t>
  </si>
  <si>
    <t>страховка наземного транспортного засобу</t>
  </si>
  <si>
    <t>маркована продукція</t>
  </si>
  <si>
    <t xml:space="preserve">виготовлення  технічного паспорта на міст по вул. Масарика Томаша </t>
  </si>
  <si>
    <t xml:space="preserve">33,1 тис.грн. - ММКП ЦІС (плата за  оренду обладнання); 201,7 тис.грн. -  ММКП РБУ (ТОВ Форт - 50,9 тис.грн. (охорона комунальних об'єктів);  150,8 тис.грн. - ТОВ АМБ (техніка, запчастини для спецтехніки))  </t>
  </si>
  <si>
    <t xml:space="preserve">виготовлення  проектів землеустрою щодо встановлення межі с.Нове  Давидково </t>
  </si>
  <si>
    <t>на 01.04.2022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</si>
</sst>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р_._-;\-* #,##0.00\ _р_._-;_-* &quot;-&quot;??\ _р_._-;_-@_-"/>
    <numFmt numFmtId="166" formatCode="0.0"/>
  </numFmts>
  <fonts count="33">
    <font>
      <sz val="10"/>
      <name val="Arial Cyr"/>
      <charset val="204"/>
    </font>
    <font>
      <sz val="12"/>
      <name val="UkrainianPragmatica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4"/>
      <color rgb="FFFF0000"/>
      <name val="Arial Cyr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b/>
      <sz val="15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 applyAlignment="1"/>
    <xf numFmtId="0" fontId="16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0" fillId="2" borderId="0" xfId="0" applyFont="1" applyFill="1"/>
    <xf numFmtId="0" fontId="19" fillId="2" borderId="0" xfId="0" applyFont="1" applyFill="1" applyAlignment="1">
      <alignment horizontal="center" vertical="top"/>
    </xf>
    <xf numFmtId="0" fontId="18" fillId="2" borderId="0" xfId="0" applyFont="1" applyFill="1"/>
    <xf numFmtId="164" fontId="19" fillId="2" borderId="0" xfId="0" applyNumberFormat="1" applyFont="1" applyFill="1" applyAlignment="1">
      <alignment horizontal="center"/>
    </xf>
    <xf numFmtId="0" fontId="18" fillId="2" borderId="0" xfId="0" applyFont="1" applyFill="1" applyAlignment="1"/>
    <xf numFmtId="0" fontId="17" fillId="2" borderId="0" xfId="0" applyFont="1" applyFill="1"/>
    <xf numFmtId="0" fontId="0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Border="1"/>
    <xf numFmtId="0" fontId="28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1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 applyProtection="1">
      <alignment horizontal="left" vertical="top" wrapText="1"/>
      <protection locked="0"/>
    </xf>
    <xf numFmtId="164" fontId="12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29" fillId="2" borderId="0" xfId="0" applyFont="1" applyFill="1"/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164" fontId="0" fillId="2" borderId="0" xfId="0" applyNumberFormat="1" applyFont="1" applyFill="1"/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5" fillId="2" borderId="7" xfId="0" applyNumberFormat="1" applyFont="1" applyFill="1" applyBorder="1" applyAlignment="1">
      <alignment horizontal="center" vertical="top" wrapText="1"/>
    </xf>
    <xf numFmtId="0" fontId="25" fillId="2" borderId="4" xfId="0" quotePrefix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justify" vertical="top" wrapText="1"/>
    </xf>
    <xf numFmtId="166" fontId="25" fillId="2" borderId="7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0" fontId="25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/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 applyProtection="1">
      <alignment horizontal="center" vertical="top" wrapText="1"/>
      <protection locked="0"/>
    </xf>
    <xf numFmtId="164" fontId="31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32" fillId="2" borderId="0" xfId="0" applyFont="1" applyFill="1"/>
    <xf numFmtId="0" fontId="9" fillId="2" borderId="0" xfId="0" applyFont="1" applyFill="1"/>
    <xf numFmtId="0" fontId="3" fillId="2" borderId="4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>
      <alignment horizontal="center" vertical="top" wrapText="1"/>
    </xf>
    <xf numFmtId="164" fontId="10" fillId="2" borderId="0" xfId="0" applyNumberFormat="1" applyFont="1" applyFill="1"/>
    <xf numFmtId="0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7" fontId="3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4" fontId="31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justify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14" fontId="12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0" fontId="6" fillId="2" borderId="4" xfId="0" quotePrefix="1" applyFont="1" applyFill="1" applyBorder="1" applyAlignment="1">
      <alignment horizontal="center" vertical="top" wrapText="1"/>
    </xf>
    <xf numFmtId="164" fontId="26" fillId="2" borderId="7" xfId="0" applyNumberFormat="1" applyFont="1" applyFill="1" applyBorder="1" applyAlignment="1">
      <alignment horizontal="center" vertical="top" wrapText="1"/>
    </xf>
    <xf numFmtId="166" fontId="26" fillId="2" borderId="7" xfId="0" applyNumberFormat="1" applyFont="1" applyFill="1" applyBorder="1" applyAlignment="1">
      <alignment horizontal="center" vertical="top" wrapText="1"/>
    </xf>
    <xf numFmtId="0" fontId="26" fillId="2" borderId="4" xfId="0" quotePrefix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justify" vertical="top" wrapText="1"/>
    </xf>
    <xf numFmtId="164" fontId="26" fillId="2" borderId="1" xfId="0" applyNumberFormat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0" fillId="2" borderId="4" xfId="0" applyFont="1" applyFill="1" applyBorder="1" applyAlignment="1">
      <alignment horizontal="center" vertical="center" textRotation="90"/>
    </xf>
    <xf numFmtId="0" fontId="30" fillId="2" borderId="9" xfId="0" applyFont="1" applyFill="1" applyBorder="1" applyAlignment="1">
      <alignment horizontal="center" vertical="center" textRotation="90"/>
    </xf>
    <xf numFmtId="0" fontId="12" fillId="2" borderId="4" xfId="0" applyFont="1" applyFill="1" applyBorder="1" applyAlignment="1" applyProtection="1">
      <alignment horizontal="center" vertical="top" wrapText="1"/>
      <protection locked="0"/>
    </xf>
    <xf numFmtId="0" fontId="1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Звичайний" xfId="0" builtinId="0"/>
    <cellStyle name="Тысячи_бюджет 1998 по клас.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61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"/>
    </sheetView>
  </sheetViews>
  <sheetFormatPr defaultRowHeight="62.25" customHeight="1"/>
  <cols>
    <col min="1" max="1" width="4.85546875" style="6" customWidth="1"/>
    <col min="2" max="2" width="8.7109375" style="112" customWidth="1"/>
    <col min="3" max="3" width="14.28515625" style="113" customWidth="1"/>
    <col min="4" max="4" width="13.85546875" style="113" customWidth="1"/>
    <col min="5" max="5" width="13.85546875" style="114" customWidth="1"/>
    <col min="6" max="6" width="62.28515625" style="7" customWidth="1"/>
    <col min="7" max="7" width="41.140625" style="8" customWidth="1"/>
    <col min="8" max="8" width="7.28515625" style="9" hidden="1" customWidth="1"/>
    <col min="9" max="9" width="18" style="10" hidden="1" customWidth="1"/>
    <col min="10" max="11" width="9.140625" style="11"/>
    <col min="12" max="12" width="10.140625" style="11" bestFit="1" customWidth="1"/>
    <col min="13" max="254" width="9.140625" style="11"/>
    <col min="255" max="255" width="4.85546875" style="11" customWidth="1"/>
    <col min="256" max="256" width="9.5703125" style="11" customWidth="1"/>
    <col min="257" max="257" width="12" style="11" customWidth="1"/>
    <col min="258" max="258" width="12.7109375" style="11" customWidth="1"/>
    <col min="259" max="260" width="0" style="11" hidden="1" customWidth="1"/>
    <col min="261" max="261" width="11.7109375" style="11" customWidth="1"/>
    <col min="262" max="262" width="60.85546875" style="11" customWidth="1"/>
    <col min="263" max="263" width="43.5703125" style="11" customWidth="1"/>
    <col min="264" max="264" width="0" style="11" hidden="1" customWidth="1"/>
    <col min="265" max="265" width="18" style="11" customWidth="1"/>
    <col min="266" max="267" width="9.140625" style="11"/>
    <col min="268" max="268" width="10.140625" style="11" bestFit="1" customWidth="1"/>
    <col min="269" max="510" width="9.140625" style="11"/>
    <col min="511" max="511" width="4.85546875" style="11" customWidth="1"/>
    <col min="512" max="512" width="9.5703125" style="11" customWidth="1"/>
    <col min="513" max="513" width="12" style="11" customWidth="1"/>
    <col min="514" max="514" width="12.7109375" style="11" customWidth="1"/>
    <col min="515" max="516" width="0" style="11" hidden="1" customWidth="1"/>
    <col min="517" max="517" width="11.7109375" style="11" customWidth="1"/>
    <col min="518" max="518" width="60.85546875" style="11" customWidth="1"/>
    <col min="519" max="519" width="43.5703125" style="11" customWidth="1"/>
    <col min="520" max="520" width="0" style="11" hidden="1" customWidth="1"/>
    <col min="521" max="521" width="18" style="11" customWidth="1"/>
    <col min="522" max="523" width="9.140625" style="11"/>
    <col min="524" max="524" width="10.140625" style="11" bestFit="1" customWidth="1"/>
    <col min="525" max="766" width="9.140625" style="11"/>
    <col min="767" max="767" width="4.85546875" style="11" customWidth="1"/>
    <col min="768" max="768" width="9.5703125" style="11" customWidth="1"/>
    <col min="769" max="769" width="12" style="11" customWidth="1"/>
    <col min="770" max="770" width="12.7109375" style="11" customWidth="1"/>
    <col min="771" max="772" width="0" style="11" hidden="1" customWidth="1"/>
    <col min="773" max="773" width="11.7109375" style="11" customWidth="1"/>
    <col min="774" max="774" width="60.85546875" style="11" customWidth="1"/>
    <col min="775" max="775" width="43.5703125" style="11" customWidth="1"/>
    <col min="776" max="776" width="0" style="11" hidden="1" customWidth="1"/>
    <col min="777" max="777" width="18" style="11" customWidth="1"/>
    <col min="778" max="779" width="9.140625" style="11"/>
    <col min="780" max="780" width="10.140625" style="11" bestFit="1" customWidth="1"/>
    <col min="781" max="1022" width="9.140625" style="11"/>
    <col min="1023" max="1023" width="4.85546875" style="11" customWidth="1"/>
    <col min="1024" max="1024" width="9.5703125" style="11" customWidth="1"/>
    <col min="1025" max="1025" width="12" style="11" customWidth="1"/>
    <col min="1026" max="1026" width="12.7109375" style="11" customWidth="1"/>
    <col min="1027" max="1028" width="0" style="11" hidden="1" customWidth="1"/>
    <col min="1029" max="1029" width="11.7109375" style="11" customWidth="1"/>
    <col min="1030" max="1030" width="60.85546875" style="11" customWidth="1"/>
    <col min="1031" max="1031" width="43.5703125" style="11" customWidth="1"/>
    <col min="1032" max="1032" width="0" style="11" hidden="1" customWidth="1"/>
    <col min="1033" max="1033" width="18" style="11" customWidth="1"/>
    <col min="1034" max="1035" width="9.140625" style="11"/>
    <col min="1036" max="1036" width="10.140625" style="11" bestFit="1" customWidth="1"/>
    <col min="1037" max="1278" width="9.140625" style="11"/>
    <col min="1279" max="1279" width="4.85546875" style="11" customWidth="1"/>
    <col min="1280" max="1280" width="9.5703125" style="11" customWidth="1"/>
    <col min="1281" max="1281" width="12" style="11" customWidth="1"/>
    <col min="1282" max="1282" width="12.7109375" style="11" customWidth="1"/>
    <col min="1283" max="1284" width="0" style="11" hidden="1" customWidth="1"/>
    <col min="1285" max="1285" width="11.7109375" style="11" customWidth="1"/>
    <col min="1286" max="1286" width="60.85546875" style="11" customWidth="1"/>
    <col min="1287" max="1287" width="43.5703125" style="11" customWidth="1"/>
    <col min="1288" max="1288" width="0" style="11" hidden="1" customWidth="1"/>
    <col min="1289" max="1289" width="18" style="11" customWidth="1"/>
    <col min="1290" max="1291" width="9.140625" style="11"/>
    <col min="1292" max="1292" width="10.140625" style="11" bestFit="1" customWidth="1"/>
    <col min="1293" max="1534" width="9.140625" style="11"/>
    <col min="1535" max="1535" width="4.85546875" style="11" customWidth="1"/>
    <col min="1536" max="1536" width="9.5703125" style="11" customWidth="1"/>
    <col min="1537" max="1537" width="12" style="11" customWidth="1"/>
    <col min="1538" max="1538" width="12.7109375" style="11" customWidth="1"/>
    <col min="1539" max="1540" width="0" style="11" hidden="1" customWidth="1"/>
    <col min="1541" max="1541" width="11.7109375" style="11" customWidth="1"/>
    <col min="1542" max="1542" width="60.85546875" style="11" customWidth="1"/>
    <col min="1543" max="1543" width="43.5703125" style="11" customWidth="1"/>
    <col min="1544" max="1544" width="0" style="11" hidden="1" customWidth="1"/>
    <col min="1545" max="1545" width="18" style="11" customWidth="1"/>
    <col min="1546" max="1547" width="9.140625" style="11"/>
    <col min="1548" max="1548" width="10.140625" style="11" bestFit="1" customWidth="1"/>
    <col min="1549" max="1790" width="9.140625" style="11"/>
    <col min="1791" max="1791" width="4.85546875" style="11" customWidth="1"/>
    <col min="1792" max="1792" width="9.5703125" style="11" customWidth="1"/>
    <col min="1793" max="1793" width="12" style="11" customWidth="1"/>
    <col min="1794" max="1794" width="12.7109375" style="11" customWidth="1"/>
    <col min="1795" max="1796" width="0" style="11" hidden="1" customWidth="1"/>
    <col min="1797" max="1797" width="11.7109375" style="11" customWidth="1"/>
    <col min="1798" max="1798" width="60.85546875" style="11" customWidth="1"/>
    <col min="1799" max="1799" width="43.5703125" style="11" customWidth="1"/>
    <col min="1800" max="1800" width="0" style="11" hidden="1" customWidth="1"/>
    <col min="1801" max="1801" width="18" style="11" customWidth="1"/>
    <col min="1802" max="1803" width="9.140625" style="11"/>
    <col min="1804" max="1804" width="10.140625" style="11" bestFit="1" customWidth="1"/>
    <col min="1805" max="2046" width="9.140625" style="11"/>
    <col min="2047" max="2047" width="4.85546875" style="11" customWidth="1"/>
    <col min="2048" max="2048" width="9.5703125" style="11" customWidth="1"/>
    <col min="2049" max="2049" width="12" style="11" customWidth="1"/>
    <col min="2050" max="2050" width="12.7109375" style="11" customWidth="1"/>
    <col min="2051" max="2052" width="0" style="11" hidden="1" customWidth="1"/>
    <col min="2053" max="2053" width="11.7109375" style="11" customWidth="1"/>
    <col min="2054" max="2054" width="60.85546875" style="11" customWidth="1"/>
    <col min="2055" max="2055" width="43.5703125" style="11" customWidth="1"/>
    <col min="2056" max="2056" width="0" style="11" hidden="1" customWidth="1"/>
    <col min="2057" max="2057" width="18" style="11" customWidth="1"/>
    <col min="2058" max="2059" width="9.140625" style="11"/>
    <col min="2060" max="2060" width="10.140625" style="11" bestFit="1" customWidth="1"/>
    <col min="2061" max="2302" width="9.140625" style="11"/>
    <col min="2303" max="2303" width="4.85546875" style="11" customWidth="1"/>
    <col min="2304" max="2304" width="9.5703125" style="11" customWidth="1"/>
    <col min="2305" max="2305" width="12" style="11" customWidth="1"/>
    <col min="2306" max="2306" width="12.7109375" style="11" customWidth="1"/>
    <col min="2307" max="2308" width="0" style="11" hidden="1" customWidth="1"/>
    <col min="2309" max="2309" width="11.7109375" style="11" customWidth="1"/>
    <col min="2310" max="2310" width="60.85546875" style="11" customWidth="1"/>
    <col min="2311" max="2311" width="43.5703125" style="11" customWidth="1"/>
    <col min="2312" max="2312" width="0" style="11" hidden="1" customWidth="1"/>
    <col min="2313" max="2313" width="18" style="11" customWidth="1"/>
    <col min="2314" max="2315" width="9.140625" style="11"/>
    <col min="2316" max="2316" width="10.140625" style="11" bestFit="1" customWidth="1"/>
    <col min="2317" max="2558" width="9.140625" style="11"/>
    <col min="2559" max="2559" width="4.85546875" style="11" customWidth="1"/>
    <col min="2560" max="2560" width="9.5703125" style="11" customWidth="1"/>
    <col min="2561" max="2561" width="12" style="11" customWidth="1"/>
    <col min="2562" max="2562" width="12.7109375" style="11" customWidth="1"/>
    <col min="2563" max="2564" width="0" style="11" hidden="1" customWidth="1"/>
    <col min="2565" max="2565" width="11.7109375" style="11" customWidth="1"/>
    <col min="2566" max="2566" width="60.85546875" style="11" customWidth="1"/>
    <col min="2567" max="2567" width="43.5703125" style="11" customWidth="1"/>
    <col min="2568" max="2568" width="0" style="11" hidden="1" customWidth="1"/>
    <col min="2569" max="2569" width="18" style="11" customWidth="1"/>
    <col min="2570" max="2571" width="9.140625" style="11"/>
    <col min="2572" max="2572" width="10.140625" style="11" bestFit="1" customWidth="1"/>
    <col min="2573" max="2814" width="9.140625" style="11"/>
    <col min="2815" max="2815" width="4.85546875" style="11" customWidth="1"/>
    <col min="2816" max="2816" width="9.5703125" style="11" customWidth="1"/>
    <col min="2817" max="2817" width="12" style="11" customWidth="1"/>
    <col min="2818" max="2818" width="12.7109375" style="11" customWidth="1"/>
    <col min="2819" max="2820" width="0" style="11" hidden="1" customWidth="1"/>
    <col min="2821" max="2821" width="11.7109375" style="11" customWidth="1"/>
    <col min="2822" max="2822" width="60.85546875" style="11" customWidth="1"/>
    <col min="2823" max="2823" width="43.5703125" style="11" customWidth="1"/>
    <col min="2824" max="2824" width="0" style="11" hidden="1" customWidth="1"/>
    <col min="2825" max="2825" width="18" style="11" customWidth="1"/>
    <col min="2826" max="2827" width="9.140625" style="11"/>
    <col min="2828" max="2828" width="10.140625" style="11" bestFit="1" customWidth="1"/>
    <col min="2829" max="3070" width="9.140625" style="11"/>
    <col min="3071" max="3071" width="4.85546875" style="11" customWidth="1"/>
    <col min="3072" max="3072" width="9.5703125" style="11" customWidth="1"/>
    <col min="3073" max="3073" width="12" style="11" customWidth="1"/>
    <col min="3074" max="3074" width="12.7109375" style="11" customWidth="1"/>
    <col min="3075" max="3076" width="0" style="11" hidden="1" customWidth="1"/>
    <col min="3077" max="3077" width="11.7109375" style="11" customWidth="1"/>
    <col min="3078" max="3078" width="60.85546875" style="11" customWidth="1"/>
    <col min="3079" max="3079" width="43.5703125" style="11" customWidth="1"/>
    <col min="3080" max="3080" width="0" style="11" hidden="1" customWidth="1"/>
    <col min="3081" max="3081" width="18" style="11" customWidth="1"/>
    <col min="3082" max="3083" width="9.140625" style="11"/>
    <col min="3084" max="3084" width="10.140625" style="11" bestFit="1" customWidth="1"/>
    <col min="3085" max="3326" width="9.140625" style="11"/>
    <col min="3327" max="3327" width="4.85546875" style="11" customWidth="1"/>
    <col min="3328" max="3328" width="9.5703125" style="11" customWidth="1"/>
    <col min="3329" max="3329" width="12" style="11" customWidth="1"/>
    <col min="3330" max="3330" width="12.7109375" style="11" customWidth="1"/>
    <col min="3331" max="3332" width="0" style="11" hidden="1" customWidth="1"/>
    <col min="3333" max="3333" width="11.7109375" style="11" customWidth="1"/>
    <col min="3334" max="3334" width="60.85546875" style="11" customWidth="1"/>
    <col min="3335" max="3335" width="43.5703125" style="11" customWidth="1"/>
    <col min="3336" max="3336" width="0" style="11" hidden="1" customWidth="1"/>
    <col min="3337" max="3337" width="18" style="11" customWidth="1"/>
    <col min="3338" max="3339" width="9.140625" style="11"/>
    <col min="3340" max="3340" width="10.140625" style="11" bestFit="1" customWidth="1"/>
    <col min="3341" max="3582" width="9.140625" style="11"/>
    <col min="3583" max="3583" width="4.85546875" style="11" customWidth="1"/>
    <col min="3584" max="3584" width="9.5703125" style="11" customWidth="1"/>
    <col min="3585" max="3585" width="12" style="11" customWidth="1"/>
    <col min="3586" max="3586" width="12.7109375" style="11" customWidth="1"/>
    <col min="3587" max="3588" width="0" style="11" hidden="1" customWidth="1"/>
    <col min="3589" max="3589" width="11.7109375" style="11" customWidth="1"/>
    <col min="3590" max="3590" width="60.85546875" style="11" customWidth="1"/>
    <col min="3591" max="3591" width="43.5703125" style="11" customWidth="1"/>
    <col min="3592" max="3592" width="0" style="11" hidden="1" customWidth="1"/>
    <col min="3593" max="3593" width="18" style="11" customWidth="1"/>
    <col min="3594" max="3595" width="9.140625" style="11"/>
    <col min="3596" max="3596" width="10.140625" style="11" bestFit="1" customWidth="1"/>
    <col min="3597" max="3838" width="9.140625" style="11"/>
    <col min="3839" max="3839" width="4.85546875" style="11" customWidth="1"/>
    <col min="3840" max="3840" width="9.5703125" style="11" customWidth="1"/>
    <col min="3841" max="3841" width="12" style="11" customWidth="1"/>
    <col min="3842" max="3842" width="12.7109375" style="11" customWidth="1"/>
    <col min="3843" max="3844" width="0" style="11" hidden="1" customWidth="1"/>
    <col min="3845" max="3845" width="11.7109375" style="11" customWidth="1"/>
    <col min="3846" max="3846" width="60.85546875" style="11" customWidth="1"/>
    <col min="3847" max="3847" width="43.5703125" style="11" customWidth="1"/>
    <col min="3848" max="3848" width="0" style="11" hidden="1" customWidth="1"/>
    <col min="3849" max="3849" width="18" style="11" customWidth="1"/>
    <col min="3850" max="3851" width="9.140625" style="11"/>
    <col min="3852" max="3852" width="10.140625" style="11" bestFit="1" customWidth="1"/>
    <col min="3853" max="4094" width="9.140625" style="11"/>
    <col min="4095" max="4095" width="4.85546875" style="11" customWidth="1"/>
    <col min="4096" max="4096" width="9.5703125" style="11" customWidth="1"/>
    <col min="4097" max="4097" width="12" style="11" customWidth="1"/>
    <col min="4098" max="4098" width="12.7109375" style="11" customWidth="1"/>
    <col min="4099" max="4100" width="0" style="11" hidden="1" customWidth="1"/>
    <col min="4101" max="4101" width="11.7109375" style="11" customWidth="1"/>
    <col min="4102" max="4102" width="60.85546875" style="11" customWidth="1"/>
    <col min="4103" max="4103" width="43.5703125" style="11" customWidth="1"/>
    <col min="4104" max="4104" width="0" style="11" hidden="1" customWidth="1"/>
    <col min="4105" max="4105" width="18" style="11" customWidth="1"/>
    <col min="4106" max="4107" width="9.140625" style="11"/>
    <col min="4108" max="4108" width="10.140625" style="11" bestFit="1" customWidth="1"/>
    <col min="4109" max="4350" width="9.140625" style="11"/>
    <col min="4351" max="4351" width="4.85546875" style="11" customWidth="1"/>
    <col min="4352" max="4352" width="9.5703125" style="11" customWidth="1"/>
    <col min="4353" max="4353" width="12" style="11" customWidth="1"/>
    <col min="4354" max="4354" width="12.7109375" style="11" customWidth="1"/>
    <col min="4355" max="4356" width="0" style="11" hidden="1" customWidth="1"/>
    <col min="4357" max="4357" width="11.7109375" style="11" customWidth="1"/>
    <col min="4358" max="4358" width="60.85546875" style="11" customWidth="1"/>
    <col min="4359" max="4359" width="43.5703125" style="11" customWidth="1"/>
    <col min="4360" max="4360" width="0" style="11" hidden="1" customWidth="1"/>
    <col min="4361" max="4361" width="18" style="11" customWidth="1"/>
    <col min="4362" max="4363" width="9.140625" style="11"/>
    <col min="4364" max="4364" width="10.140625" style="11" bestFit="1" customWidth="1"/>
    <col min="4365" max="4606" width="9.140625" style="11"/>
    <col min="4607" max="4607" width="4.85546875" style="11" customWidth="1"/>
    <col min="4608" max="4608" width="9.5703125" style="11" customWidth="1"/>
    <col min="4609" max="4609" width="12" style="11" customWidth="1"/>
    <col min="4610" max="4610" width="12.7109375" style="11" customWidth="1"/>
    <col min="4611" max="4612" width="0" style="11" hidden="1" customWidth="1"/>
    <col min="4613" max="4613" width="11.7109375" style="11" customWidth="1"/>
    <col min="4614" max="4614" width="60.85546875" style="11" customWidth="1"/>
    <col min="4615" max="4615" width="43.5703125" style="11" customWidth="1"/>
    <col min="4616" max="4616" width="0" style="11" hidden="1" customWidth="1"/>
    <col min="4617" max="4617" width="18" style="11" customWidth="1"/>
    <col min="4618" max="4619" width="9.140625" style="11"/>
    <col min="4620" max="4620" width="10.140625" style="11" bestFit="1" customWidth="1"/>
    <col min="4621" max="4862" width="9.140625" style="11"/>
    <col min="4863" max="4863" width="4.85546875" style="11" customWidth="1"/>
    <col min="4864" max="4864" width="9.5703125" style="11" customWidth="1"/>
    <col min="4865" max="4865" width="12" style="11" customWidth="1"/>
    <col min="4866" max="4866" width="12.7109375" style="11" customWidth="1"/>
    <col min="4867" max="4868" width="0" style="11" hidden="1" customWidth="1"/>
    <col min="4869" max="4869" width="11.7109375" style="11" customWidth="1"/>
    <col min="4870" max="4870" width="60.85546875" style="11" customWidth="1"/>
    <col min="4871" max="4871" width="43.5703125" style="11" customWidth="1"/>
    <col min="4872" max="4872" width="0" style="11" hidden="1" customWidth="1"/>
    <col min="4873" max="4873" width="18" style="11" customWidth="1"/>
    <col min="4874" max="4875" width="9.140625" style="11"/>
    <col min="4876" max="4876" width="10.140625" style="11" bestFit="1" customWidth="1"/>
    <col min="4877" max="5118" width="9.140625" style="11"/>
    <col min="5119" max="5119" width="4.85546875" style="11" customWidth="1"/>
    <col min="5120" max="5120" width="9.5703125" style="11" customWidth="1"/>
    <col min="5121" max="5121" width="12" style="11" customWidth="1"/>
    <col min="5122" max="5122" width="12.7109375" style="11" customWidth="1"/>
    <col min="5123" max="5124" width="0" style="11" hidden="1" customWidth="1"/>
    <col min="5125" max="5125" width="11.7109375" style="11" customWidth="1"/>
    <col min="5126" max="5126" width="60.85546875" style="11" customWidth="1"/>
    <col min="5127" max="5127" width="43.5703125" style="11" customWidth="1"/>
    <col min="5128" max="5128" width="0" style="11" hidden="1" customWidth="1"/>
    <col min="5129" max="5129" width="18" style="11" customWidth="1"/>
    <col min="5130" max="5131" width="9.140625" style="11"/>
    <col min="5132" max="5132" width="10.140625" style="11" bestFit="1" customWidth="1"/>
    <col min="5133" max="5374" width="9.140625" style="11"/>
    <col min="5375" max="5375" width="4.85546875" style="11" customWidth="1"/>
    <col min="5376" max="5376" width="9.5703125" style="11" customWidth="1"/>
    <col min="5377" max="5377" width="12" style="11" customWidth="1"/>
    <col min="5378" max="5378" width="12.7109375" style="11" customWidth="1"/>
    <col min="5379" max="5380" width="0" style="11" hidden="1" customWidth="1"/>
    <col min="5381" max="5381" width="11.7109375" style="11" customWidth="1"/>
    <col min="5382" max="5382" width="60.85546875" style="11" customWidth="1"/>
    <col min="5383" max="5383" width="43.5703125" style="11" customWidth="1"/>
    <col min="5384" max="5384" width="0" style="11" hidden="1" customWidth="1"/>
    <col min="5385" max="5385" width="18" style="11" customWidth="1"/>
    <col min="5386" max="5387" width="9.140625" style="11"/>
    <col min="5388" max="5388" width="10.140625" style="11" bestFit="1" customWidth="1"/>
    <col min="5389" max="5630" width="9.140625" style="11"/>
    <col min="5631" max="5631" width="4.85546875" style="11" customWidth="1"/>
    <col min="5632" max="5632" width="9.5703125" style="11" customWidth="1"/>
    <col min="5633" max="5633" width="12" style="11" customWidth="1"/>
    <col min="5634" max="5634" width="12.7109375" style="11" customWidth="1"/>
    <col min="5635" max="5636" width="0" style="11" hidden="1" customWidth="1"/>
    <col min="5637" max="5637" width="11.7109375" style="11" customWidth="1"/>
    <col min="5638" max="5638" width="60.85546875" style="11" customWidth="1"/>
    <col min="5639" max="5639" width="43.5703125" style="11" customWidth="1"/>
    <col min="5640" max="5640" width="0" style="11" hidden="1" customWidth="1"/>
    <col min="5641" max="5641" width="18" style="11" customWidth="1"/>
    <col min="5642" max="5643" width="9.140625" style="11"/>
    <col min="5644" max="5644" width="10.140625" style="11" bestFit="1" customWidth="1"/>
    <col min="5645" max="5886" width="9.140625" style="11"/>
    <col min="5887" max="5887" width="4.85546875" style="11" customWidth="1"/>
    <col min="5888" max="5888" width="9.5703125" style="11" customWidth="1"/>
    <col min="5889" max="5889" width="12" style="11" customWidth="1"/>
    <col min="5890" max="5890" width="12.7109375" style="11" customWidth="1"/>
    <col min="5891" max="5892" width="0" style="11" hidden="1" customWidth="1"/>
    <col min="5893" max="5893" width="11.7109375" style="11" customWidth="1"/>
    <col min="5894" max="5894" width="60.85546875" style="11" customWidth="1"/>
    <col min="5895" max="5895" width="43.5703125" style="11" customWidth="1"/>
    <col min="5896" max="5896" width="0" style="11" hidden="1" customWidth="1"/>
    <col min="5897" max="5897" width="18" style="11" customWidth="1"/>
    <col min="5898" max="5899" width="9.140625" style="11"/>
    <col min="5900" max="5900" width="10.140625" style="11" bestFit="1" customWidth="1"/>
    <col min="5901" max="6142" width="9.140625" style="11"/>
    <col min="6143" max="6143" width="4.85546875" style="11" customWidth="1"/>
    <col min="6144" max="6144" width="9.5703125" style="11" customWidth="1"/>
    <col min="6145" max="6145" width="12" style="11" customWidth="1"/>
    <col min="6146" max="6146" width="12.7109375" style="11" customWidth="1"/>
    <col min="6147" max="6148" width="0" style="11" hidden="1" customWidth="1"/>
    <col min="6149" max="6149" width="11.7109375" style="11" customWidth="1"/>
    <col min="6150" max="6150" width="60.85546875" style="11" customWidth="1"/>
    <col min="6151" max="6151" width="43.5703125" style="11" customWidth="1"/>
    <col min="6152" max="6152" width="0" style="11" hidden="1" customWidth="1"/>
    <col min="6153" max="6153" width="18" style="11" customWidth="1"/>
    <col min="6154" max="6155" width="9.140625" style="11"/>
    <col min="6156" max="6156" width="10.140625" style="11" bestFit="1" customWidth="1"/>
    <col min="6157" max="6398" width="9.140625" style="11"/>
    <col min="6399" max="6399" width="4.85546875" style="11" customWidth="1"/>
    <col min="6400" max="6400" width="9.5703125" style="11" customWidth="1"/>
    <col min="6401" max="6401" width="12" style="11" customWidth="1"/>
    <col min="6402" max="6402" width="12.7109375" style="11" customWidth="1"/>
    <col min="6403" max="6404" width="0" style="11" hidden="1" customWidth="1"/>
    <col min="6405" max="6405" width="11.7109375" style="11" customWidth="1"/>
    <col min="6406" max="6406" width="60.85546875" style="11" customWidth="1"/>
    <col min="6407" max="6407" width="43.5703125" style="11" customWidth="1"/>
    <col min="6408" max="6408" width="0" style="11" hidden="1" customWidth="1"/>
    <col min="6409" max="6409" width="18" style="11" customWidth="1"/>
    <col min="6410" max="6411" width="9.140625" style="11"/>
    <col min="6412" max="6412" width="10.140625" style="11" bestFit="1" customWidth="1"/>
    <col min="6413" max="6654" width="9.140625" style="11"/>
    <col min="6655" max="6655" width="4.85546875" style="11" customWidth="1"/>
    <col min="6656" max="6656" width="9.5703125" style="11" customWidth="1"/>
    <col min="6657" max="6657" width="12" style="11" customWidth="1"/>
    <col min="6658" max="6658" width="12.7109375" style="11" customWidth="1"/>
    <col min="6659" max="6660" width="0" style="11" hidden="1" customWidth="1"/>
    <col min="6661" max="6661" width="11.7109375" style="11" customWidth="1"/>
    <col min="6662" max="6662" width="60.85546875" style="11" customWidth="1"/>
    <col min="6663" max="6663" width="43.5703125" style="11" customWidth="1"/>
    <col min="6664" max="6664" width="0" style="11" hidden="1" customWidth="1"/>
    <col min="6665" max="6665" width="18" style="11" customWidth="1"/>
    <col min="6666" max="6667" width="9.140625" style="11"/>
    <col min="6668" max="6668" width="10.140625" style="11" bestFit="1" customWidth="1"/>
    <col min="6669" max="6910" width="9.140625" style="11"/>
    <col min="6911" max="6911" width="4.85546875" style="11" customWidth="1"/>
    <col min="6912" max="6912" width="9.5703125" style="11" customWidth="1"/>
    <col min="6913" max="6913" width="12" style="11" customWidth="1"/>
    <col min="6914" max="6914" width="12.7109375" style="11" customWidth="1"/>
    <col min="6915" max="6916" width="0" style="11" hidden="1" customWidth="1"/>
    <col min="6917" max="6917" width="11.7109375" style="11" customWidth="1"/>
    <col min="6918" max="6918" width="60.85546875" style="11" customWidth="1"/>
    <col min="6919" max="6919" width="43.5703125" style="11" customWidth="1"/>
    <col min="6920" max="6920" width="0" style="11" hidden="1" customWidth="1"/>
    <col min="6921" max="6921" width="18" style="11" customWidth="1"/>
    <col min="6922" max="6923" width="9.140625" style="11"/>
    <col min="6924" max="6924" width="10.140625" style="11" bestFit="1" customWidth="1"/>
    <col min="6925" max="7166" width="9.140625" style="11"/>
    <col min="7167" max="7167" width="4.85546875" style="11" customWidth="1"/>
    <col min="7168" max="7168" width="9.5703125" style="11" customWidth="1"/>
    <col min="7169" max="7169" width="12" style="11" customWidth="1"/>
    <col min="7170" max="7170" width="12.7109375" style="11" customWidth="1"/>
    <col min="7171" max="7172" width="0" style="11" hidden="1" customWidth="1"/>
    <col min="7173" max="7173" width="11.7109375" style="11" customWidth="1"/>
    <col min="7174" max="7174" width="60.85546875" style="11" customWidth="1"/>
    <col min="7175" max="7175" width="43.5703125" style="11" customWidth="1"/>
    <col min="7176" max="7176" width="0" style="11" hidden="1" customWidth="1"/>
    <col min="7177" max="7177" width="18" style="11" customWidth="1"/>
    <col min="7178" max="7179" width="9.140625" style="11"/>
    <col min="7180" max="7180" width="10.140625" style="11" bestFit="1" customWidth="1"/>
    <col min="7181" max="7422" width="9.140625" style="11"/>
    <col min="7423" max="7423" width="4.85546875" style="11" customWidth="1"/>
    <col min="7424" max="7424" width="9.5703125" style="11" customWidth="1"/>
    <col min="7425" max="7425" width="12" style="11" customWidth="1"/>
    <col min="7426" max="7426" width="12.7109375" style="11" customWidth="1"/>
    <col min="7427" max="7428" width="0" style="11" hidden="1" customWidth="1"/>
    <col min="7429" max="7429" width="11.7109375" style="11" customWidth="1"/>
    <col min="7430" max="7430" width="60.85546875" style="11" customWidth="1"/>
    <col min="7431" max="7431" width="43.5703125" style="11" customWidth="1"/>
    <col min="7432" max="7432" width="0" style="11" hidden="1" customWidth="1"/>
    <col min="7433" max="7433" width="18" style="11" customWidth="1"/>
    <col min="7434" max="7435" width="9.140625" style="11"/>
    <col min="7436" max="7436" width="10.140625" style="11" bestFit="1" customWidth="1"/>
    <col min="7437" max="7678" width="9.140625" style="11"/>
    <col min="7679" max="7679" width="4.85546875" style="11" customWidth="1"/>
    <col min="7680" max="7680" width="9.5703125" style="11" customWidth="1"/>
    <col min="7681" max="7681" width="12" style="11" customWidth="1"/>
    <col min="7682" max="7682" width="12.7109375" style="11" customWidth="1"/>
    <col min="7683" max="7684" width="0" style="11" hidden="1" customWidth="1"/>
    <col min="7685" max="7685" width="11.7109375" style="11" customWidth="1"/>
    <col min="7686" max="7686" width="60.85546875" style="11" customWidth="1"/>
    <col min="7687" max="7687" width="43.5703125" style="11" customWidth="1"/>
    <col min="7688" max="7688" width="0" style="11" hidden="1" customWidth="1"/>
    <col min="7689" max="7689" width="18" style="11" customWidth="1"/>
    <col min="7690" max="7691" width="9.140625" style="11"/>
    <col min="7692" max="7692" width="10.140625" style="11" bestFit="1" customWidth="1"/>
    <col min="7693" max="7934" width="9.140625" style="11"/>
    <col min="7935" max="7935" width="4.85546875" style="11" customWidth="1"/>
    <col min="7936" max="7936" width="9.5703125" style="11" customWidth="1"/>
    <col min="7937" max="7937" width="12" style="11" customWidth="1"/>
    <col min="7938" max="7938" width="12.7109375" style="11" customWidth="1"/>
    <col min="7939" max="7940" width="0" style="11" hidden="1" customWidth="1"/>
    <col min="7941" max="7941" width="11.7109375" style="11" customWidth="1"/>
    <col min="7942" max="7942" width="60.85546875" style="11" customWidth="1"/>
    <col min="7943" max="7943" width="43.5703125" style="11" customWidth="1"/>
    <col min="7944" max="7944" width="0" style="11" hidden="1" customWidth="1"/>
    <col min="7945" max="7945" width="18" style="11" customWidth="1"/>
    <col min="7946" max="7947" width="9.140625" style="11"/>
    <col min="7948" max="7948" width="10.140625" style="11" bestFit="1" customWidth="1"/>
    <col min="7949" max="8190" width="9.140625" style="11"/>
    <col min="8191" max="8191" width="4.85546875" style="11" customWidth="1"/>
    <col min="8192" max="8192" width="9.5703125" style="11" customWidth="1"/>
    <col min="8193" max="8193" width="12" style="11" customWidth="1"/>
    <col min="8194" max="8194" width="12.7109375" style="11" customWidth="1"/>
    <col min="8195" max="8196" width="0" style="11" hidden="1" customWidth="1"/>
    <col min="8197" max="8197" width="11.7109375" style="11" customWidth="1"/>
    <col min="8198" max="8198" width="60.85546875" style="11" customWidth="1"/>
    <col min="8199" max="8199" width="43.5703125" style="11" customWidth="1"/>
    <col min="8200" max="8200" width="0" style="11" hidden="1" customWidth="1"/>
    <col min="8201" max="8201" width="18" style="11" customWidth="1"/>
    <col min="8202" max="8203" width="9.140625" style="11"/>
    <col min="8204" max="8204" width="10.140625" style="11" bestFit="1" customWidth="1"/>
    <col min="8205" max="8446" width="9.140625" style="11"/>
    <col min="8447" max="8447" width="4.85546875" style="11" customWidth="1"/>
    <col min="8448" max="8448" width="9.5703125" style="11" customWidth="1"/>
    <col min="8449" max="8449" width="12" style="11" customWidth="1"/>
    <col min="8450" max="8450" width="12.7109375" style="11" customWidth="1"/>
    <col min="8451" max="8452" width="0" style="11" hidden="1" customWidth="1"/>
    <col min="8453" max="8453" width="11.7109375" style="11" customWidth="1"/>
    <col min="8454" max="8454" width="60.85546875" style="11" customWidth="1"/>
    <col min="8455" max="8455" width="43.5703125" style="11" customWidth="1"/>
    <col min="8456" max="8456" width="0" style="11" hidden="1" customWidth="1"/>
    <col min="8457" max="8457" width="18" style="11" customWidth="1"/>
    <col min="8458" max="8459" width="9.140625" style="11"/>
    <col min="8460" max="8460" width="10.140625" style="11" bestFit="1" customWidth="1"/>
    <col min="8461" max="8702" width="9.140625" style="11"/>
    <col min="8703" max="8703" width="4.85546875" style="11" customWidth="1"/>
    <col min="8704" max="8704" width="9.5703125" style="11" customWidth="1"/>
    <col min="8705" max="8705" width="12" style="11" customWidth="1"/>
    <col min="8706" max="8706" width="12.7109375" style="11" customWidth="1"/>
    <col min="8707" max="8708" width="0" style="11" hidden="1" customWidth="1"/>
    <col min="8709" max="8709" width="11.7109375" style="11" customWidth="1"/>
    <col min="8710" max="8710" width="60.85546875" style="11" customWidth="1"/>
    <col min="8711" max="8711" width="43.5703125" style="11" customWidth="1"/>
    <col min="8712" max="8712" width="0" style="11" hidden="1" customWidth="1"/>
    <col min="8713" max="8713" width="18" style="11" customWidth="1"/>
    <col min="8714" max="8715" width="9.140625" style="11"/>
    <col min="8716" max="8716" width="10.140625" style="11" bestFit="1" customWidth="1"/>
    <col min="8717" max="8958" width="9.140625" style="11"/>
    <col min="8959" max="8959" width="4.85546875" style="11" customWidth="1"/>
    <col min="8960" max="8960" width="9.5703125" style="11" customWidth="1"/>
    <col min="8961" max="8961" width="12" style="11" customWidth="1"/>
    <col min="8962" max="8962" width="12.7109375" style="11" customWidth="1"/>
    <col min="8963" max="8964" width="0" style="11" hidden="1" customWidth="1"/>
    <col min="8965" max="8965" width="11.7109375" style="11" customWidth="1"/>
    <col min="8966" max="8966" width="60.85546875" style="11" customWidth="1"/>
    <col min="8967" max="8967" width="43.5703125" style="11" customWidth="1"/>
    <col min="8968" max="8968" width="0" style="11" hidden="1" customWidth="1"/>
    <col min="8969" max="8969" width="18" style="11" customWidth="1"/>
    <col min="8970" max="8971" width="9.140625" style="11"/>
    <col min="8972" max="8972" width="10.140625" style="11" bestFit="1" customWidth="1"/>
    <col min="8973" max="9214" width="9.140625" style="11"/>
    <col min="9215" max="9215" width="4.85546875" style="11" customWidth="1"/>
    <col min="9216" max="9216" width="9.5703125" style="11" customWidth="1"/>
    <col min="9217" max="9217" width="12" style="11" customWidth="1"/>
    <col min="9218" max="9218" width="12.7109375" style="11" customWidth="1"/>
    <col min="9219" max="9220" width="0" style="11" hidden="1" customWidth="1"/>
    <col min="9221" max="9221" width="11.7109375" style="11" customWidth="1"/>
    <col min="9222" max="9222" width="60.85546875" style="11" customWidth="1"/>
    <col min="9223" max="9223" width="43.5703125" style="11" customWidth="1"/>
    <col min="9224" max="9224" width="0" style="11" hidden="1" customWidth="1"/>
    <col min="9225" max="9225" width="18" style="11" customWidth="1"/>
    <col min="9226" max="9227" width="9.140625" style="11"/>
    <col min="9228" max="9228" width="10.140625" style="11" bestFit="1" customWidth="1"/>
    <col min="9229" max="9470" width="9.140625" style="11"/>
    <col min="9471" max="9471" width="4.85546875" style="11" customWidth="1"/>
    <col min="9472" max="9472" width="9.5703125" style="11" customWidth="1"/>
    <col min="9473" max="9473" width="12" style="11" customWidth="1"/>
    <col min="9474" max="9474" width="12.7109375" style="11" customWidth="1"/>
    <col min="9475" max="9476" width="0" style="11" hidden="1" customWidth="1"/>
    <col min="9477" max="9477" width="11.7109375" style="11" customWidth="1"/>
    <col min="9478" max="9478" width="60.85546875" style="11" customWidth="1"/>
    <col min="9479" max="9479" width="43.5703125" style="11" customWidth="1"/>
    <col min="9480" max="9480" width="0" style="11" hidden="1" customWidth="1"/>
    <col min="9481" max="9481" width="18" style="11" customWidth="1"/>
    <col min="9482" max="9483" width="9.140625" style="11"/>
    <col min="9484" max="9484" width="10.140625" style="11" bestFit="1" customWidth="1"/>
    <col min="9485" max="9726" width="9.140625" style="11"/>
    <col min="9727" max="9727" width="4.85546875" style="11" customWidth="1"/>
    <col min="9728" max="9728" width="9.5703125" style="11" customWidth="1"/>
    <col min="9729" max="9729" width="12" style="11" customWidth="1"/>
    <col min="9730" max="9730" width="12.7109375" style="11" customWidth="1"/>
    <col min="9731" max="9732" width="0" style="11" hidden="1" customWidth="1"/>
    <col min="9733" max="9733" width="11.7109375" style="11" customWidth="1"/>
    <col min="9734" max="9734" width="60.85546875" style="11" customWidth="1"/>
    <col min="9735" max="9735" width="43.5703125" style="11" customWidth="1"/>
    <col min="9736" max="9736" width="0" style="11" hidden="1" customWidth="1"/>
    <col min="9737" max="9737" width="18" style="11" customWidth="1"/>
    <col min="9738" max="9739" width="9.140625" style="11"/>
    <col min="9740" max="9740" width="10.140625" style="11" bestFit="1" customWidth="1"/>
    <col min="9741" max="9982" width="9.140625" style="11"/>
    <col min="9983" max="9983" width="4.85546875" style="11" customWidth="1"/>
    <col min="9984" max="9984" width="9.5703125" style="11" customWidth="1"/>
    <col min="9985" max="9985" width="12" style="11" customWidth="1"/>
    <col min="9986" max="9986" width="12.7109375" style="11" customWidth="1"/>
    <col min="9987" max="9988" width="0" style="11" hidden="1" customWidth="1"/>
    <col min="9989" max="9989" width="11.7109375" style="11" customWidth="1"/>
    <col min="9990" max="9990" width="60.85546875" style="11" customWidth="1"/>
    <col min="9991" max="9991" width="43.5703125" style="11" customWidth="1"/>
    <col min="9992" max="9992" width="0" style="11" hidden="1" customWidth="1"/>
    <col min="9993" max="9993" width="18" style="11" customWidth="1"/>
    <col min="9994" max="9995" width="9.140625" style="11"/>
    <col min="9996" max="9996" width="10.140625" style="11" bestFit="1" customWidth="1"/>
    <col min="9997" max="10238" width="9.140625" style="11"/>
    <col min="10239" max="10239" width="4.85546875" style="11" customWidth="1"/>
    <col min="10240" max="10240" width="9.5703125" style="11" customWidth="1"/>
    <col min="10241" max="10241" width="12" style="11" customWidth="1"/>
    <col min="10242" max="10242" width="12.7109375" style="11" customWidth="1"/>
    <col min="10243" max="10244" width="0" style="11" hidden="1" customWidth="1"/>
    <col min="10245" max="10245" width="11.7109375" style="11" customWidth="1"/>
    <col min="10246" max="10246" width="60.85546875" style="11" customWidth="1"/>
    <col min="10247" max="10247" width="43.5703125" style="11" customWidth="1"/>
    <col min="10248" max="10248" width="0" style="11" hidden="1" customWidth="1"/>
    <col min="10249" max="10249" width="18" style="11" customWidth="1"/>
    <col min="10250" max="10251" width="9.140625" style="11"/>
    <col min="10252" max="10252" width="10.140625" style="11" bestFit="1" customWidth="1"/>
    <col min="10253" max="10494" width="9.140625" style="11"/>
    <col min="10495" max="10495" width="4.85546875" style="11" customWidth="1"/>
    <col min="10496" max="10496" width="9.5703125" style="11" customWidth="1"/>
    <col min="10497" max="10497" width="12" style="11" customWidth="1"/>
    <col min="10498" max="10498" width="12.7109375" style="11" customWidth="1"/>
    <col min="10499" max="10500" width="0" style="11" hidden="1" customWidth="1"/>
    <col min="10501" max="10501" width="11.7109375" style="11" customWidth="1"/>
    <col min="10502" max="10502" width="60.85546875" style="11" customWidth="1"/>
    <col min="10503" max="10503" width="43.5703125" style="11" customWidth="1"/>
    <col min="10504" max="10504" width="0" style="11" hidden="1" customWidth="1"/>
    <col min="10505" max="10505" width="18" style="11" customWidth="1"/>
    <col min="10506" max="10507" width="9.140625" style="11"/>
    <col min="10508" max="10508" width="10.140625" style="11" bestFit="1" customWidth="1"/>
    <col min="10509" max="10750" width="9.140625" style="11"/>
    <col min="10751" max="10751" width="4.85546875" style="11" customWidth="1"/>
    <col min="10752" max="10752" width="9.5703125" style="11" customWidth="1"/>
    <col min="10753" max="10753" width="12" style="11" customWidth="1"/>
    <col min="10754" max="10754" width="12.7109375" style="11" customWidth="1"/>
    <col min="10755" max="10756" width="0" style="11" hidden="1" customWidth="1"/>
    <col min="10757" max="10757" width="11.7109375" style="11" customWidth="1"/>
    <col min="10758" max="10758" width="60.85546875" style="11" customWidth="1"/>
    <col min="10759" max="10759" width="43.5703125" style="11" customWidth="1"/>
    <col min="10760" max="10760" width="0" style="11" hidden="1" customWidth="1"/>
    <col min="10761" max="10761" width="18" style="11" customWidth="1"/>
    <col min="10762" max="10763" width="9.140625" style="11"/>
    <col min="10764" max="10764" width="10.140625" style="11" bestFit="1" customWidth="1"/>
    <col min="10765" max="11006" width="9.140625" style="11"/>
    <col min="11007" max="11007" width="4.85546875" style="11" customWidth="1"/>
    <col min="11008" max="11008" width="9.5703125" style="11" customWidth="1"/>
    <col min="11009" max="11009" width="12" style="11" customWidth="1"/>
    <col min="11010" max="11010" width="12.7109375" style="11" customWidth="1"/>
    <col min="11011" max="11012" width="0" style="11" hidden="1" customWidth="1"/>
    <col min="11013" max="11013" width="11.7109375" style="11" customWidth="1"/>
    <col min="11014" max="11014" width="60.85546875" style="11" customWidth="1"/>
    <col min="11015" max="11015" width="43.5703125" style="11" customWidth="1"/>
    <col min="11016" max="11016" width="0" style="11" hidden="1" customWidth="1"/>
    <col min="11017" max="11017" width="18" style="11" customWidth="1"/>
    <col min="11018" max="11019" width="9.140625" style="11"/>
    <col min="11020" max="11020" width="10.140625" style="11" bestFit="1" customWidth="1"/>
    <col min="11021" max="11262" width="9.140625" style="11"/>
    <col min="11263" max="11263" width="4.85546875" style="11" customWidth="1"/>
    <col min="11264" max="11264" width="9.5703125" style="11" customWidth="1"/>
    <col min="11265" max="11265" width="12" style="11" customWidth="1"/>
    <col min="11266" max="11266" width="12.7109375" style="11" customWidth="1"/>
    <col min="11267" max="11268" width="0" style="11" hidden="1" customWidth="1"/>
    <col min="11269" max="11269" width="11.7109375" style="11" customWidth="1"/>
    <col min="11270" max="11270" width="60.85546875" style="11" customWidth="1"/>
    <col min="11271" max="11271" width="43.5703125" style="11" customWidth="1"/>
    <col min="11272" max="11272" width="0" style="11" hidden="1" customWidth="1"/>
    <col min="11273" max="11273" width="18" style="11" customWidth="1"/>
    <col min="11274" max="11275" width="9.140625" style="11"/>
    <col min="11276" max="11276" width="10.140625" style="11" bestFit="1" customWidth="1"/>
    <col min="11277" max="11518" width="9.140625" style="11"/>
    <col min="11519" max="11519" width="4.85546875" style="11" customWidth="1"/>
    <col min="11520" max="11520" width="9.5703125" style="11" customWidth="1"/>
    <col min="11521" max="11521" width="12" style="11" customWidth="1"/>
    <col min="11522" max="11522" width="12.7109375" style="11" customWidth="1"/>
    <col min="11523" max="11524" width="0" style="11" hidden="1" customWidth="1"/>
    <col min="11525" max="11525" width="11.7109375" style="11" customWidth="1"/>
    <col min="11526" max="11526" width="60.85546875" style="11" customWidth="1"/>
    <col min="11527" max="11527" width="43.5703125" style="11" customWidth="1"/>
    <col min="11528" max="11528" width="0" style="11" hidden="1" customWidth="1"/>
    <col min="11529" max="11529" width="18" style="11" customWidth="1"/>
    <col min="11530" max="11531" width="9.140625" style="11"/>
    <col min="11532" max="11532" width="10.140625" style="11" bestFit="1" customWidth="1"/>
    <col min="11533" max="11774" width="9.140625" style="11"/>
    <col min="11775" max="11775" width="4.85546875" style="11" customWidth="1"/>
    <col min="11776" max="11776" width="9.5703125" style="11" customWidth="1"/>
    <col min="11777" max="11777" width="12" style="11" customWidth="1"/>
    <col min="11778" max="11778" width="12.7109375" style="11" customWidth="1"/>
    <col min="11779" max="11780" width="0" style="11" hidden="1" customWidth="1"/>
    <col min="11781" max="11781" width="11.7109375" style="11" customWidth="1"/>
    <col min="11782" max="11782" width="60.85546875" style="11" customWidth="1"/>
    <col min="11783" max="11783" width="43.5703125" style="11" customWidth="1"/>
    <col min="11784" max="11784" width="0" style="11" hidden="1" customWidth="1"/>
    <col min="11785" max="11785" width="18" style="11" customWidth="1"/>
    <col min="11786" max="11787" width="9.140625" style="11"/>
    <col min="11788" max="11788" width="10.140625" style="11" bestFit="1" customWidth="1"/>
    <col min="11789" max="12030" width="9.140625" style="11"/>
    <col min="12031" max="12031" width="4.85546875" style="11" customWidth="1"/>
    <col min="12032" max="12032" width="9.5703125" style="11" customWidth="1"/>
    <col min="12033" max="12033" width="12" style="11" customWidth="1"/>
    <col min="12034" max="12034" width="12.7109375" style="11" customWidth="1"/>
    <col min="12035" max="12036" width="0" style="11" hidden="1" customWidth="1"/>
    <col min="12037" max="12037" width="11.7109375" style="11" customWidth="1"/>
    <col min="12038" max="12038" width="60.85546875" style="11" customWidth="1"/>
    <col min="12039" max="12039" width="43.5703125" style="11" customWidth="1"/>
    <col min="12040" max="12040" width="0" style="11" hidden="1" customWidth="1"/>
    <col min="12041" max="12041" width="18" style="11" customWidth="1"/>
    <col min="12042" max="12043" width="9.140625" style="11"/>
    <col min="12044" max="12044" width="10.140625" style="11" bestFit="1" customWidth="1"/>
    <col min="12045" max="12286" width="9.140625" style="11"/>
    <col min="12287" max="12287" width="4.85546875" style="11" customWidth="1"/>
    <col min="12288" max="12288" width="9.5703125" style="11" customWidth="1"/>
    <col min="12289" max="12289" width="12" style="11" customWidth="1"/>
    <col min="12290" max="12290" width="12.7109375" style="11" customWidth="1"/>
    <col min="12291" max="12292" width="0" style="11" hidden="1" customWidth="1"/>
    <col min="12293" max="12293" width="11.7109375" style="11" customWidth="1"/>
    <col min="12294" max="12294" width="60.85546875" style="11" customWidth="1"/>
    <col min="12295" max="12295" width="43.5703125" style="11" customWidth="1"/>
    <col min="12296" max="12296" width="0" style="11" hidden="1" customWidth="1"/>
    <col min="12297" max="12297" width="18" style="11" customWidth="1"/>
    <col min="12298" max="12299" width="9.140625" style="11"/>
    <col min="12300" max="12300" width="10.140625" style="11" bestFit="1" customWidth="1"/>
    <col min="12301" max="12542" width="9.140625" style="11"/>
    <col min="12543" max="12543" width="4.85546875" style="11" customWidth="1"/>
    <col min="12544" max="12544" width="9.5703125" style="11" customWidth="1"/>
    <col min="12545" max="12545" width="12" style="11" customWidth="1"/>
    <col min="12546" max="12546" width="12.7109375" style="11" customWidth="1"/>
    <col min="12547" max="12548" width="0" style="11" hidden="1" customWidth="1"/>
    <col min="12549" max="12549" width="11.7109375" style="11" customWidth="1"/>
    <col min="12550" max="12550" width="60.85546875" style="11" customWidth="1"/>
    <col min="12551" max="12551" width="43.5703125" style="11" customWidth="1"/>
    <col min="12552" max="12552" width="0" style="11" hidden="1" customWidth="1"/>
    <col min="12553" max="12553" width="18" style="11" customWidth="1"/>
    <col min="12554" max="12555" width="9.140625" style="11"/>
    <col min="12556" max="12556" width="10.140625" style="11" bestFit="1" customWidth="1"/>
    <col min="12557" max="12798" width="9.140625" style="11"/>
    <col min="12799" max="12799" width="4.85546875" style="11" customWidth="1"/>
    <col min="12800" max="12800" width="9.5703125" style="11" customWidth="1"/>
    <col min="12801" max="12801" width="12" style="11" customWidth="1"/>
    <col min="12802" max="12802" width="12.7109375" style="11" customWidth="1"/>
    <col min="12803" max="12804" width="0" style="11" hidden="1" customWidth="1"/>
    <col min="12805" max="12805" width="11.7109375" style="11" customWidth="1"/>
    <col min="12806" max="12806" width="60.85546875" style="11" customWidth="1"/>
    <col min="12807" max="12807" width="43.5703125" style="11" customWidth="1"/>
    <col min="12808" max="12808" width="0" style="11" hidden="1" customWidth="1"/>
    <col min="12809" max="12809" width="18" style="11" customWidth="1"/>
    <col min="12810" max="12811" width="9.140625" style="11"/>
    <col min="12812" max="12812" width="10.140625" style="11" bestFit="1" customWidth="1"/>
    <col min="12813" max="13054" width="9.140625" style="11"/>
    <col min="13055" max="13055" width="4.85546875" style="11" customWidth="1"/>
    <col min="13056" max="13056" width="9.5703125" style="11" customWidth="1"/>
    <col min="13057" max="13057" width="12" style="11" customWidth="1"/>
    <col min="13058" max="13058" width="12.7109375" style="11" customWidth="1"/>
    <col min="13059" max="13060" width="0" style="11" hidden="1" customWidth="1"/>
    <col min="13061" max="13061" width="11.7109375" style="11" customWidth="1"/>
    <col min="13062" max="13062" width="60.85546875" style="11" customWidth="1"/>
    <col min="13063" max="13063" width="43.5703125" style="11" customWidth="1"/>
    <col min="13064" max="13064" width="0" style="11" hidden="1" customWidth="1"/>
    <col min="13065" max="13065" width="18" style="11" customWidth="1"/>
    <col min="13066" max="13067" width="9.140625" style="11"/>
    <col min="13068" max="13068" width="10.140625" style="11" bestFit="1" customWidth="1"/>
    <col min="13069" max="13310" width="9.140625" style="11"/>
    <col min="13311" max="13311" width="4.85546875" style="11" customWidth="1"/>
    <col min="13312" max="13312" width="9.5703125" style="11" customWidth="1"/>
    <col min="13313" max="13313" width="12" style="11" customWidth="1"/>
    <col min="13314" max="13314" width="12.7109375" style="11" customWidth="1"/>
    <col min="13315" max="13316" width="0" style="11" hidden="1" customWidth="1"/>
    <col min="13317" max="13317" width="11.7109375" style="11" customWidth="1"/>
    <col min="13318" max="13318" width="60.85546875" style="11" customWidth="1"/>
    <col min="13319" max="13319" width="43.5703125" style="11" customWidth="1"/>
    <col min="13320" max="13320" width="0" style="11" hidden="1" customWidth="1"/>
    <col min="13321" max="13321" width="18" style="11" customWidth="1"/>
    <col min="13322" max="13323" width="9.140625" style="11"/>
    <col min="13324" max="13324" width="10.140625" style="11" bestFit="1" customWidth="1"/>
    <col min="13325" max="13566" width="9.140625" style="11"/>
    <col min="13567" max="13567" width="4.85546875" style="11" customWidth="1"/>
    <col min="13568" max="13568" width="9.5703125" style="11" customWidth="1"/>
    <col min="13569" max="13569" width="12" style="11" customWidth="1"/>
    <col min="13570" max="13570" width="12.7109375" style="11" customWidth="1"/>
    <col min="13571" max="13572" width="0" style="11" hidden="1" customWidth="1"/>
    <col min="13573" max="13573" width="11.7109375" style="11" customWidth="1"/>
    <col min="13574" max="13574" width="60.85546875" style="11" customWidth="1"/>
    <col min="13575" max="13575" width="43.5703125" style="11" customWidth="1"/>
    <col min="13576" max="13576" width="0" style="11" hidden="1" customWidth="1"/>
    <col min="13577" max="13577" width="18" style="11" customWidth="1"/>
    <col min="13578" max="13579" width="9.140625" style="11"/>
    <col min="13580" max="13580" width="10.140625" style="11" bestFit="1" customWidth="1"/>
    <col min="13581" max="13822" width="9.140625" style="11"/>
    <col min="13823" max="13823" width="4.85546875" style="11" customWidth="1"/>
    <col min="13824" max="13824" width="9.5703125" style="11" customWidth="1"/>
    <col min="13825" max="13825" width="12" style="11" customWidth="1"/>
    <col min="13826" max="13826" width="12.7109375" style="11" customWidth="1"/>
    <col min="13827" max="13828" width="0" style="11" hidden="1" customWidth="1"/>
    <col min="13829" max="13829" width="11.7109375" style="11" customWidth="1"/>
    <col min="13830" max="13830" width="60.85546875" style="11" customWidth="1"/>
    <col min="13831" max="13831" width="43.5703125" style="11" customWidth="1"/>
    <col min="13832" max="13832" width="0" style="11" hidden="1" customWidth="1"/>
    <col min="13833" max="13833" width="18" style="11" customWidth="1"/>
    <col min="13834" max="13835" width="9.140625" style="11"/>
    <col min="13836" max="13836" width="10.140625" style="11" bestFit="1" customWidth="1"/>
    <col min="13837" max="14078" width="9.140625" style="11"/>
    <col min="14079" max="14079" width="4.85546875" style="11" customWidth="1"/>
    <col min="14080" max="14080" width="9.5703125" style="11" customWidth="1"/>
    <col min="14081" max="14081" width="12" style="11" customWidth="1"/>
    <col min="14082" max="14082" width="12.7109375" style="11" customWidth="1"/>
    <col min="14083" max="14084" width="0" style="11" hidden="1" customWidth="1"/>
    <col min="14085" max="14085" width="11.7109375" style="11" customWidth="1"/>
    <col min="14086" max="14086" width="60.85546875" style="11" customWidth="1"/>
    <col min="14087" max="14087" width="43.5703125" style="11" customWidth="1"/>
    <col min="14088" max="14088" width="0" style="11" hidden="1" customWidth="1"/>
    <col min="14089" max="14089" width="18" style="11" customWidth="1"/>
    <col min="14090" max="14091" width="9.140625" style="11"/>
    <col min="14092" max="14092" width="10.140625" style="11" bestFit="1" customWidth="1"/>
    <col min="14093" max="14334" width="9.140625" style="11"/>
    <col min="14335" max="14335" width="4.85546875" style="11" customWidth="1"/>
    <col min="14336" max="14336" width="9.5703125" style="11" customWidth="1"/>
    <col min="14337" max="14337" width="12" style="11" customWidth="1"/>
    <col min="14338" max="14338" width="12.7109375" style="11" customWidth="1"/>
    <col min="14339" max="14340" width="0" style="11" hidden="1" customWidth="1"/>
    <col min="14341" max="14341" width="11.7109375" style="11" customWidth="1"/>
    <col min="14342" max="14342" width="60.85546875" style="11" customWidth="1"/>
    <col min="14343" max="14343" width="43.5703125" style="11" customWidth="1"/>
    <col min="14344" max="14344" width="0" style="11" hidden="1" customWidth="1"/>
    <col min="14345" max="14345" width="18" style="11" customWidth="1"/>
    <col min="14346" max="14347" width="9.140625" style="11"/>
    <col min="14348" max="14348" width="10.140625" style="11" bestFit="1" customWidth="1"/>
    <col min="14349" max="14590" width="9.140625" style="11"/>
    <col min="14591" max="14591" width="4.85546875" style="11" customWidth="1"/>
    <col min="14592" max="14592" width="9.5703125" style="11" customWidth="1"/>
    <col min="14593" max="14593" width="12" style="11" customWidth="1"/>
    <col min="14594" max="14594" width="12.7109375" style="11" customWidth="1"/>
    <col min="14595" max="14596" width="0" style="11" hidden="1" customWidth="1"/>
    <col min="14597" max="14597" width="11.7109375" style="11" customWidth="1"/>
    <col min="14598" max="14598" width="60.85546875" style="11" customWidth="1"/>
    <col min="14599" max="14599" width="43.5703125" style="11" customWidth="1"/>
    <col min="14600" max="14600" width="0" style="11" hidden="1" customWidth="1"/>
    <col min="14601" max="14601" width="18" style="11" customWidth="1"/>
    <col min="14602" max="14603" width="9.140625" style="11"/>
    <col min="14604" max="14604" width="10.140625" style="11" bestFit="1" customWidth="1"/>
    <col min="14605" max="14846" width="9.140625" style="11"/>
    <col min="14847" max="14847" width="4.85546875" style="11" customWidth="1"/>
    <col min="14848" max="14848" width="9.5703125" style="11" customWidth="1"/>
    <col min="14849" max="14849" width="12" style="11" customWidth="1"/>
    <col min="14850" max="14850" width="12.7109375" style="11" customWidth="1"/>
    <col min="14851" max="14852" width="0" style="11" hidden="1" customWidth="1"/>
    <col min="14853" max="14853" width="11.7109375" style="11" customWidth="1"/>
    <col min="14854" max="14854" width="60.85546875" style="11" customWidth="1"/>
    <col min="14855" max="14855" width="43.5703125" style="11" customWidth="1"/>
    <col min="14856" max="14856" width="0" style="11" hidden="1" customWidth="1"/>
    <col min="14857" max="14857" width="18" style="11" customWidth="1"/>
    <col min="14858" max="14859" width="9.140625" style="11"/>
    <col min="14860" max="14860" width="10.140625" style="11" bestFit="1" customWidth="1"/>
    <col min="14861" max="15102" width="9.140625" style="11"/>
    <col min="15103" max="15103" width="4.85546875" style="11" customWidth="1"/>
    <col min="15104" max="15104" width="9.5703125" style="11" customWidth="1"/>
    <col min="15105" max="15105" width="12" style="11" customWidth="1"/>
    <col min="15106" max="15106" width="12.7109375" style="11" customWidth="1"/>
    <col min="15107" max="15108" width="0" style="11" hidden="1" customWidth="1"/>
    <col min="15109" max="15109" width="11.7109375" style="11" customWidth="1"/>
    <col min="15110" max="15110" width="60.85546875" style="11" customWidth="1"/>
    <col min="15111" max="15111" width="43.5703125" style="11" customWidth="1"/>
    <col min="15112" max="15112" width="0" style="11" hidden="1" customWidth="1"/>
    <col min="15113" max="15113" width="18" style="11" customWidth="1"/>
    <col min="15114" max="15115" width="9.140625" style="11"/>
    <col min="15116" max="15116" width="10.140625" style="11" bestFit="1" customWidth="1"/>
    <col min="15117" max="15358" width="9.140625" style="11"/>
    <col min="15359" max="15359" width="4.85546875" style="11" customWidth="1"/>
    <col min="15360" max="15360" width="9.5703125" style="11" customWidth="1"/>
    <col min="15361" max="15361" width="12" style="11" customWidth="1"/>
    <col min="15362" max="15362" width="12.7109375" style="11" customWidth="1"/>
    <col min="15363" max="15364" width="0" style="11" hidden="1" customWidth="1"/>
    <col min="15365" max="15365" width="11.7109375" style="11" customWidth="1"/>
    <col min="15366" max="15366" width="60.85546875" style="11" customWidth="1"/>
    <col min="15367" max="15367" width="43.5703125" style="11" customWidth="1"/>
    <col min="15368" max="15368" width="0" style="11" hidden="1" customWidth="1"/>
    <col min="15369" max="15369" width="18" style="11" customWidth="1"/>
    <col min="15370" max="15371" width="9.140625" style="11"/>
    <col min="15372" max="15372" width="10.140625" style="11" bestFit="1" customWidth="1"/>
    <col min="15373" max="15614" width="9.140625" style="11"/>
    <col min="15615" max="15615" width="4.85546875" style="11" customWidth="1"/>
    <col min="15616" max="15616" width="9.5703125" style="11" customWidth="1"/>
    <col min="15617" max="15617" width="12" style="11" customWidth="1"/>
    <col min="15618" max="15618" width="12.7109375" style="11" customWidth="1"/>
    <col min="15619" max="15620" width="0" style="11" hidden="1" customWidth="1"/>
    <col min="15621" max="15621" width="11.7109375" style="11" customWidth="1"/>
    <col min="15622" max="15622" width="60.85546875" style="11" customWidth="1"/>
    <col min="15623" max="15623" width="43.5703125" style="11" customWidth="1"/>
    <col min="15624" max="15624" width="0" style="11" hidden="1" customWidth="1"/>
    <col min="15625" max="15625" width="18" style="11" customWidth="1"/>
    <col min="15626" max="15627" width="9.140625" style="11"/>
    <col min="15628" max="15628" width="10.140625" style="11" bestFit="1" customWidth="1"/>
    <col min="15629" max="15870" width="9.140625" style="11"/>
    <col min="15871" max="15871" width="4.85546875" style="11" customWidth="1"/>
    <col min="15872" max="15872" width="9.5703125" style="11" customWidth="1"/>
    <col min="15873" max="15873" width="12" style="11" customWidth="1"/>
    <col min="15874" max="15874" width="12.7109375" style="11" customWidth="1"/>
    <col min="15875" max="15876" width="0" style="11" hidden="1" customWidth="1"/>
    <col min="15877" max="15877" width="11.7109375" style="11" customWidth="1"/>
    <col min="15878" max="15878" width="60.85546875" style="11" customWidth="1"/>
    <col min="15879" max="15879" width="43.5703125" style="11" customWidth="1"/>
    <col min="15880" max="15880" width="0" style="11" hidden="1" customWidth="1"/>
    <col min="15881" max="15881" width="18" style="11" customWidth="1"/>
    <col min="15882" max="15883" width="9.140625" style="11"/>
    <col min="15884" max="15884" width="10.140625" style="11" bestFit="1" customWidth="1"/>
    <col min="15885" max="16126" width="9.140625" style="11"/>
    <col min="16127" max="16127" width="4.85546875" style="11" customWidth="1"/>
    <col min="16128" max="16128" width="9.5703125" style="11" customWidth="1"/>
    <col min="16129" max="16129" width="12" style="11" customWidth="1"/>
    <col min="16130" max="16130" width="12.7109375" style="11" customWidth="1"/>
    <col min="16131" max="16132" width="0" style="11" hidden="1" customWidth="1"/>
    <col min="16133" max="16133" width="11.7109375" style="11" customWidth="1"/>
    <col min="16134" max="16134" width="60.85546875" style="11" customWidth="1"/>
    <col min="16135" max="16135" width="43.5703125" style="11" customWidth="1"/>
    <col min="16136" max="16136" width="0" style="11" hidden="1" customWidth="1"/>
    <col min="16137" max="16137" width="18" style="11" customWidth="1"/>
    <col min="16138" max="16139" width="9.140625" style="11"/>
    <col min="16140" max="16140" width="10.140625" style="11" bestFit="1" customWidth="1"/>
    <col min="16141" max="16384" width="9.140625" style="11"/>
  </cols>
  <sheetData>
    <row r="1" spans="1:21" s="2" customFormat="1" ht="20.25" customHeight="1">
      <c r="A1" s="123" t="s">
        <v>23</v>
      </c>
      <c r="B1" s="123"/>
      <c r="C1" s="123"/>
      <c r="D1" s="123"/>
      <c r="E1" s="123"/>
      <c r="F1" s="123"/>
      <c r="G1" s="123"/>
      <c r="H1" s="123"/>
      <c r="I1" s="123"/>
    </row>
    <row r="2" spans="1:21" s="2" customFormat="1" ht="20.25" customHeight="1">
      <c r="A2" s="123" t="s">
        <v>68</v>
      </c>
      <c r="B2" s="123"/>
      <c r="C2" s="123"/>
      <c r="D2" s="123"/>
      <c r="E2" s="123"/>
      <c r="F2" s="123"/>
      <c r="G2" s="123"/>
      <c r="H2" s="123"/>
      <c r="I2" s="123"/>
    </row>
    <row r="3" spans="1:21" s="2" customFormat="1" ht="25.5" customHeight="1">
      <c r="A3" s="3"/>
      <c r="B3" s="3"/>
      <c r="C3" s="4"/>
      <c r="D3" s="4"/>
      <c r="E3" s="3"/>
      <c r="F3" s="5" t="s">
        <v>20</v>
      </c>
      <c r="G3" s="3"/>
      <c r="H3" s="3"/>
      <c r="I3" s="1"/>
    </row>
    <row r="4" spans="1:21" s="2" customFormat="1" ht="20.25" customHeight="1">
      <c r="A4" s="123" t="s">
        <v>74</v>
      </c>
      <c r="B4" s="123"/>
      <c r="C4" s="123"/>
      <c r="D4" s="123"/>
      <c r="E4" s="123"/>
      <c r="F4" s="123"/>
      <c r="G4" s="123"/>
      <c r="H4" s="123"/>
      <c r="I4" s="123"/>
    </row>
    <row r="5" spans="1:21" ht="12" customHeight="1">
      <c r="B5" s="124"/>
      <c r="C5" s="124"/>
      <c r="D5" s="124"/>
      <c r="E5" s="124"/>
    </row>
    <row r="6" spans="1:21" s="6" customFormat="1" ht="65.25" customHeight="1">
      <c r="A6" s="12"/>
      <c r="B6" s="13" t="s">
        <v>1</v>
      </c>
      <c r="C6" s="14" t="s">
        <v>8</v>
      </c>
      <c r="D6" s="14" t="s">
        <v>4</v>
      </c>
      <c r="E6" s="15" t="s">
        <v>15</v>
      </c>
      <c r="F6" s="16" t="s">
        <v>5</v>
      </c>
      <c r="G6" s="15" t="s">
        <v>6</v>
      </c>
      <c r="H6" s="14" t="s">
        <v>10</v>
      </c>
      <c r="I6" s="17" t="s">
        <v>2</v>
      </c>
    </row>
    <row r="7" spans="1:21" ht="33" customHeight="1">
      <c r="A7" s="128" t="s">
        <v>3</v>
      </c>
      <c r="B7" s="125" t="s">
        <v>30</v>
      </c>
      <c r="C7" s="126"/>
      <c r="D7" s="126"/>
      <c r="E7" s="126"/>
      <c r="F7" s="126"/>
      <c r="G7" s="126"/>
      <c r="H7" s="126"/>
      <c r="I7" s="126"/>
      <c r="J7" s="18"/>
      <c r="K7" s="18"/>
      <c r="L7" s="18"/>
      <c r="M7" s="18"/>
      <c r="N7" s="18"/>
      <c r="O7" s="18"/>
      <c r="P7" s="19"/>
      <c r="Q7" s="19"/>
      <c r="R7" s="19"/>
      <c r="S7" s="19"/>
      <c r="T7" s="19"/>
      <c r="U7" s="19"/>
    </row>
    <row r="8" spans="1:21" s="6" customFormat="1" ht="33" customHeight="1">
      <c r="A8" s="129"/>
      <c r="B8" s="20" t="s">
        <v>12</v>
      </c>
      <c r="C8" s="21">
        <f>C9+C13</f>
        <v>353.4</v>
      </c>
      <c r="D8" s="21">
        <f>D9+D13</f>
        <v>353.4</v>
      </c>
      <c r="E8" s="16"/>
      <c r="F8" s="16"/>
      <c r="G8" s="22"/>
      <c r="H8" s="23"/>
      <c r="I8" s="24"/>
      <c r="J8" s="25"/>
      <c r="K8" s="25"/>
      <c r="L8" s="25"/>
      <c r="M8" s="25"/>
      <c r="N8" s="25"/>
      <c r="O8" s="25"/>
    </row>
    <row r="9" spans="1:21" s="32" customFormat="1" ht="21.75" hidden="1" customHeight="1">
      <c r="A9" s="129"/>
      <c r="B9" s="26">
        <v>2270</v>
      </c>
      <c r="C9" s="27">
        <f>SUM(C10:C12)</f>
        <v>0</v>
      </c>
      <c r="D9" s="27">
        <f>SUM(D10:D12)</f>
        <v>0</v>
      </c>
      <c r="E9" s="28"/>
      <c r="F9" s="29"/>
      <c r="G9" s="30"/>
      <c r="H9" s="30"/>
      <c r="I9" s="31"/>
      <c r="J9" s="18"/>
      <c r="K9" s="18"/>
      <c r="L9" s="18"/>
      <c r="M9" s="18"/>
      <c r="N9" s="18"/>
      <c r="O9" s="18"/>
    </row>
    <row r="10" spans="1:21" ht="67.5" hidden="1" customHeight="1">
      <c r="A10" s="129"/>
      <c r="B10" s="33">
        <v>2274</v>
      </c>
      <c r="C10" s="34"/>
      <c r="D10" s="34"/>
      <c r="E10" s="16"/>
      <c r="F10" s="35"/>
      <c r="G10" s="36"/>
      <c r="H10" s="30"/>
      <c r="I10" s="31"/>
      <c r="J10" s="18"/>
      <c r="K10" s="18"/>
      <c r="L10" s="18"/>
      <c r="M10" s="18"/>
      <c r="N10" s="18"/>
      <c r="O10" s="18"/>
    </row>
    <row r="11" spans="1:21" ht="21.75" hidden="1" customHeight="1">
      <c r="A11" s="129"/>
      <c r="B11" s="26"/>
      <c r="C11" s="37"/>
      <c r="D11" s="37"/>
      <c r="E11" s="28"/>
      <c r="F11" s="38"/>
      <c r="G11" s="39"/>
      <c r="H11" s="30"/>
      <c r="I11" s="31"/>
      <c r="J11" s="18"/>
      <c r="K11" s="18"/>
      <c r="L11" s="18"/>
      <c r="M11" s="18"/>
      <c r="N11" s="18"/>
      <c r="O11" s="18"/>
    </row>
    <row r="12" spans="1:21" ht="21.75" hidden="1" customHeight="1">
      <c r="A12" s="129"/>
      <c r="B12" s="26"/>
      <c r="C12" s="37"/>
      <c r="D12" s="37"/>
      <c r="E12" s="28"/>
      <c r="F12" s="38"/>
      <c r="G12" s="39"/>
      <c r="H12" s="30"/>
      <c r="I12" s="31"/>
      <c r="J12" s="18"/>
      <c r="K12" s="18"/>
      <c r="L12" s="18"/>
      <c r="M12" s="18"/>
      <c r="N12" s="18"/>
      <c r="O12" s="18"/>
    </row>
    <row r="13" spans="1:21" s="44" customFormat="1" ht="21.75" customHeight="1">
      <c r="A13" s="129"/>
      <c r="B13" s="40">
        <v>2600</v>
      </c>
      <c r="C13" s="41">
        <f>SUM(C14:C16)</f>
        <v>353.4</v>
      </c>
      <c r="D13" s="41">
        <f>SUM(D14:D16)</f>
        <v>353.4</v>
      </c>
      <c r="E13" s="40"/>
      <c r="F13" s="23"/>
      <c r="G13" s="42"/>
      <c r="H13" s="42"/>
      <c r="I13" s="43"/>
      <c r="J13" s="25"/>
      <c r="K13" s="25"/>
      <c r="L13" s="25"/>
      <c r="M13" s="25"/>
      <c r="N13" s="25"/>
      <c r="O13" s="25"/>
    </row>
    <row r="14" spans="1:21" s="6" customFormat="1" ht="71.25" customHeight="1">
      <c r="A14" s="129"/>
      <c r="B14" s="33">
        <v>2610</v>
      </c>
      <c r="C14" s="34">
        <v>335.2</v>
      </c>
      <c r="D14" s="34">
        <v>335.2</v>
      </c>
      <c r="E14" s="16" t="s">
        <v>21</v>
      </c>
      <c r="F14" s="35" t="s">
        <v>37</v>
      </c>
      <c r="G14" s="45" t="s">
        <v>40</v>
      </c>
      <c r="H14" s="46"/>
      <c r="I14" s="47" t="s">
        <v>41</v>
      </c>
      <c r="J14" s="25"/>
      <c r="K14" s="25"/>
      <c r="L14" s="25"/>
      <c r="M14" s="25"/>
      <c r="N14" s="25"/>
      <c r="O14" s="25"/>
    </row>
    <row r="15" spans="1:21" s="6" customFormat="1" ht="71.25" customHeight="1">
      <c r="A15" s="129"/>
      <c r="B15" s="33">
        <v>2610</v>
      </c>
      <c r="C15" s="34">
        <v>18.2</v>
      </c>
      <c r="D15" s="34">
        <v>18.2</v>
      </c>
      <c r="E15" s="16" t="s">
        <v>19</v>
      </c>
      <c r="F15" s="35" t="s">
        <v>22</v>
      </c>
      <c r="G15" s="45" t="s">
        <v>40</v>
      </c>
      <c r="H15" s="46"/>
      <c r="I15" s="47" t="s">
        <v>41</v>
      </c>
      <c r="J15" s="25"/>
      <c r="K15" s="25"/>
      <c r="L15" s="25"/>
      <c r="M15" s="25"/>
      <c r="N15" s="25"/>
      <c r="O15" s="25"/>
    </row>
    <row r="16" spans="1:21" ht="21.75" hidden="1" customHeight="1">
      <c r="A16" s="129"/>
      <c r="B16" s="26"/>
      <c r="C16" s="37"/>
      <c r="D16" s="37"/>
      <c r="E16" s="28"/>
      <c r="F16" s="29"/>
      <c r="G16" s="30"/>
      <c r="H16" s="30"/>
      <c r="I16" s="31"/>
      <c r="J16" s="18"/>
      <c r="K16" s="18"/>
      <c r="L16" s="18"/>
      <c r="M16" s="18"/>
      <c r="N16" s="18"/>
      <c r="O16" s="18"/>
    </row>
    <row r="17" spans="1:10" s="6" customFormat="1" ht="18" customHeight="1">
      <c r="A17" s="129"/>
      <c r="B17" s="125" t="s">
        <v>24</v>
      </c>
      <c r="C17" s="126"/>
      <c r="D17" s="126"/>
      <c r="E17" s="126"/>
      <c r="F17" s="126"/>
      <c r="G17" s="126"/>
      <c r="H17" s="126"/>
      <c r="I17" s="127"/>
    </row>
    <row r="18" spans="1:10" s="6" customFormat="1" ht="21" customHeight="1">
      <c r="A18" s="129"/>
      <c r="B18" s="20" t="s">
        <v>12</v>
      </c>
      <c r="C18" s="41">
        <f>C19+C30+C41+C45+C55</f>
        <v>1142.3000000000002</v>
      </c>
      <c r="D18" s="41">
        <f>D19+D30+D41+D45+D55</f>
        <v>477.2</v>
      </c>
      <c r="E18" s="16"/>
      <c r="F18" s="16"/>
      <c r="G18" s="22"/>
      <c r="H18" s="23"/>
      <c r="I18" s="24"/>
      <c r="J18" s="48"/>
    </row>
    <row r="19" spans="1:10" s="6" customFormat="1" ht="19.5" customHeight="1">
      <c r="A19" s="129"/>
      <c r="B19" s="49">
        <v>2210</v>
      </c>
      <c r="C19" s="41">
        <f>SUM(C20:C27)</f>
        <v>333.90000000000003</v>
      </c>
      <c r="D19" s="41">
        <f>SUM(D22:D27)</f>
        <v>81.899999999999991</v>
      </c>
      <c r="E19" s="16"/>
      <c r="F19" s="16"/>
      <c r="G19" s="22"/>
      <c r="H19" s="23"/>
      <c r="I19" s="24"/>
    </row>
    <row r="20" spans="1:10" s="6" customFormat="1" ht="24" customHeight="1">
      <c r="A20" s="129"/>
      <c r="B20" s="49"/>
      <c r="C20" s="34">
        <v>86.9</v>
      </c>
      <c r="D20" s="50"/>
      <c r="E20" s="16" t="s">
        <v>16</v>
      </c>
      <c r="F20" s="35" t="s">
        <v>64</v>
      </c>
      <c r="G20" s="22" t="s">
        <v>9</v>
      </c>
      <c r="H20" s="23"/>
      <c r="I20" s="47"/>
    </row>
    <row r="21" spans="1:10" s="6" customFormat="1" ht="47.25" customHeight="1">
      <c r="A21" s="129"/>
      <c r="B21" s="49"/>
      <c r="C21" s="34">
        <v>14.1</v>
      </c>
      <c r="D21" s="50"/>
      <c r="E21" s="16" t="s">
        <v>31</v>
      </c>
      <c r="F21" s="35" t="s">
        <v>42</v>
      </c>
      <c r="G21" s="22" t="s">
        <v>9</v>
      </c>
      <c r="H21" s="23"/>
      <c r="I21" s="47"/>
    </row>
    <row r="22" spans="1:10" s="6" customFormat="1" ht="60.75" customHeight="1">
      <c r="A22" s="129"/>
      <c r="B22" s="33"/>
      <c r="C22" s="51">
        <v>58.8</v>
      </c>
      <c r="D22" s="51">
        <v>11.2</v>
      </c>
      <c r="E22" s="16" t="s">
        <v>17</v>
      </c>
      <c r="F22" s="35" t="s">
        <v>63</v>
      </c>
      <c r="G22" s="22" t="s">
        <v>9</v>
      </c>
      <c r="H22" s="51"/>
      <c r="I22" s="24"/>
    </row>
    <row r="23" spans="1:10" s="6" customFormat="1" ht="100.5" customHeight="1">
      <c r="A23" s="129"/>
      <c r="B23" s="33"/>
      <c r="C23" s="52">
        <v>99.4</v>
      </c>
      <c r="D23" s="52">
        <v>49.4</v>
      </c>
      <c r="E23" s="53" t="s">
        <v>18</v>
      </c>
      <c r="F23" s="54" t="s">
        <v>65</v>
      </c>
      <c r="G23" s="22" t="s">
        <v>9</v>
      </c>
      <c r="H23" s="51"/>
      <c r="I23" s="24"/>
    </row>
    <row r="24" spans="1:10" s="6" customFormat="1" ht="20.25" customHeight="1">
      <c r="A24" s="129"/>
      <c r="B24" s="33"/>
      <c r="C24" s="52">
        <v>20</v>
      </c>
      <c r="D24" s="55">
        <v>20</v>
      </c>
      <c r="E24" s="53" t="s">
        <v>29</v>
      </c>
      <c r="F24" s="56" t="s">
        <v>60</v>
      </c>
      <c r="G24" s="22" t="s">
        <v>9</v>
      </c>
      <c r="H24" s="51"/>
      <c r="I24" s="24"/>
    </row>
    <row r="25" spans="1:10" s="6" customFormat="1" ht="20.25" customHeight="1">
      <c r="A25" s="129"/>
      <c r="B25" s="33"/>
      <c r="C25" s="51">
        <v>1.3</v>
      </c>
      <c r="D25" s="51">
        <v>1.3</v>
      </c>
      <c r="E25" s="16" t="s">
        <v>28</v>
      </c>
      <c r="F25" s="57" t="s">
        <v>59</v>
      </c>
      <c r="G25" s="22" t="s">
        <v>9</v>
      </c>
      <c r="H25" s="51"/>
      <c r="I25" s="24"/>
    </row>
    <row r="26" spans="1:10" s="6" customFormat="1" ht="20.25" customHeight="1">
      <c r="A26" s="129"/>
      <c r="B26" s="33"/>
      <c r="C26" s="34">
        <v>48.4</v>
      </c>
      <c r="D26" s="50"/>
      <c r="E26" s="16" t="s">
        <v>38</v>
      </c>
      <c r="F26" s="57" t="s">
        <v>61</v>
      </c>
      <c r="G26" s="22" t="s">
        <v>9</v>
      </c>
      <c r="H26" s="51"/>
      <c r="I26" s="24"/>
    </row>
    <row r="27" spans="1:10" ht="19.5" customHeight="1">
      <c r="A27" s="129"/>
      <c r="B27" s="26"/>
      <c r="C27" s="34">
        <v>5</v>
      </c>
      <c r="D27" s="50"/>
      <c r="E27" s="16">
        <v>1210160</v>
      </c>
      <c r="F27" s="35" t="s">
        <v>70</v>
      </c>
      <c r="G27" s="22" t="s">
        <v>9</v>
      </c>
      <c r="H27" s="38"/>
      <c r="I27" s="31"/>
    </row>
    <row r="28" spans="1:10" ht="19.5" hidden="1" customHeight="1">
      <c r="A28" s="129"/>
      <c r="B28" s="26"/>
      <c r="C28" s="37"/>
      <c r="D28" s="27"/>
      <c r="E28" s="58"/>
      <c r="F28" s="58"/>
      <c r="G28" s="59"/>
      <c r="H28" s="38"/>
      <c r="I28" s="31"/>
    </row>
    <row r="29" spans="1:10" ht="19.5" hidden="1" customHeight="1">
      <c r="A29" s="129"/>
      <c r="B29" s="26"/>
      <c r="C29" s="37"/>
      <c r="D29" s="27"/>
      <c r="E29" s="58"/>
      <c r="F29" s="58"/>
      <c r="G29" s="59"/>
      <c r="H29" s="38"/>
      <c r="I29" s="31"/>
    </row>
    <row r="30" spans="1:10" ht="19.5" customHeight="1">
      <c r="A30" s="129"/>
      <c r="B30" s="49">
        <v>2240</v>
      </c>
      <c r="C30" s="41">
        <f>SUM(C31:C40)</f>
        <v>480.79999999999995</v>
      </c>
      <c r="D30" s="41">
        <f>SUM(D31:D40)</f>
        <v>302.5</v>
      </c>
      <c r="E30" s="58"/>
      <c r="F30" s="58"/>
      <c r="G30" s="59"/>
      <c r="H30" s="38"/>
      <c r="I30" s="31"/>
    </row>
    <row r="31" spans="1:10" s="6" customFormat="1" ht="41.25" customHeight="1">
      <c r="A31" s="129"/>
      <c r="B31" s="49"/>
      <c r="C31" s="34">
        <v>7.7</v>
      </c>
      <c r="D31" s="34">
        <v>7.8</v>
      </c>
      <c r="E31" s="16" t="s">
        <v>16</v>
      </c>
      <c r="F31" s="35" t="s">
        <v>51</v>
      </c>
      <c r="G31" s="22" t="s">
        <v>9</v>
      </c>
      <c r="H31" s="23"/>
      <c r="I31" s="47"/>
    </row>
    <row r="32" spans="1:10" s="6" customFormat="1" ht="27" customHeight="1">
      <c r="A32" s="129"/>
      <c r="B32" s="49"/>
      <c r="C32" s="34">
        <v>22</v>
      </c>
      <c r="D32" s="34">
        <v>22</v>
      </c>
      <c r="E32" s="16" t="s">
        <v>31</v>
      </c>
      <c r="F32" s="35" t="s">
        <v>33</v>
      </c>
      <c r="G32" s="22" t="s">
        <v>9</v>
      </c>
      <c r="H32" s="23"/>
      <c r="I32" s="47"/>
    </row>
    <row r="33" spans="1:9" s="6" customFormat="1" ht="27" customHeight="1">
      <c r="A33" s="129"/>
      <c r="B33" s="49"/>
      <c r="C33" s="34">
        <v>1.2</v>
      </c>
      <c r="D33" s="34"/>
      <c r="E33" s="16" t="s">
        <v>43</v>
      </c>
      <c r="F33" s="35" t="s">
        <v>44</v>
      </c>
      <c r="G33" s="22" t="s">
        <v>9</v>
      </c>
      <c r="H33" s="23"/>
      <c r="I33" s="47"/>
    </row>
    <row r="34" spans="1:9" s="6" customFormat="1" ht="63" customHeight="1">
      <c r="A34" s="129"/>
      <c r="B34" s="49"/>
      <c r="C34" s="34">
        <v>6.2</v>
      </c>
      <c r="D34" s="34">
        <v>2.5</v>
      </c>
      <c r="E34" s="16" t="s">
        <v>17</v>
      </c>
      <c r="F34" s="35" t="s">
        <v>66</v>
      </c>
      <c r="G34" s="22" t="s">
        <v>9</v>
      </c>
      <c r="H34" s="23"/>
      <c r="I34" s="24"/>
    </row>
    <row r="35" spans="1:9" ht="102.75" customHeight="1">
      <c r="A35" s="129"/>
      <c r="B35" s="26"/>
      <c r="C35" s="34">
        <v>327.39999999999998</v>
      </c>
      <c r="D35" s="34">
        <v>175.7</v>
      </c>
      <c r="E35" s="16" t="s">
        <v>18</v>
      </c>
      <c r="F35" s="35" t="s">
        <v>50</v>
      </c>
      <c r="G35" s="22" t="s">
        <v>9</v>
      </c>
      <c r="H35" s="38"/>
      <c r="I35" s="31"/>
    </row>
    <row r="36" spans="1:9" s="6" customFormat="1" ht="19.5" customHeight="1">
      <c r="A36" s="129"/>
      <c r="B36" s="49"/>
      <c r="C36" s="34">
        <v>35.4</v>
      </c>
      <c r="D36" s="34">
        <v>35.4</v>
      </c>
      <c r="E36" s="16" t="s">
        <v>32</v>
      </c>
      <c r="F36" s="35" t="s">
        <v>34</v>
      </c>
      <c r="G36" s="22" t="s">
        <v>9</v>
      </c>
      <c r="H36" s="23"/>
      <c r="I36" s="24"/>
    </row>
    <row r="37" spans="1:9" s="6" customFormat="1" ht="19.5" customHeight="1">
      <c r="A37" s="129"/>
      <c r="B37" s="49"/>
      <c r="C37" s="34">
        <v>9.4</v>
      </c>
      <c r="D37" s="34"/>
      <c r="E37" s="16" t="s">
        <v>49</v>
      </c>
      <c r="F37" s="35" t="s">
        <v>34</v>
      </c>
      <c r="G37" s="22" t="s">
        <v>9</v>
      </c>
      <c r="H37" s="23"/>
      <c r="I37" s="24"/>
    </row>
    <row r="38" spans="1:9" ht="36.75" customHeight="1">
      <c r="A38" s="129"/>
      <c r="B38" s="26"/>
      <c r="C38" s="34">
        <v>18.8</v>
      </c>
      <c r="D38" s="34">
        <v>6.4</v>
      </c>
      <c r="E38" s="16">
        <v>1210160</v>
      </c>
      <c r="F38" s="35" t="s">
        <v>35</v>
      </c>
      <c r="G38" s="22" t="s">
        <v>9</v>
      </c>
      <c r="H38" s="38"/>
      <c r="I38" s="47"/>
    </row>
    <row r="39" spans="1:9" ht="44.25" customHeight="1">
      <c r="A39" s="129"/>
      <c r="B39" s="26"/>
      <c r="C39" s="34">
        <v>24.7</v>
      </c>
      <c r="D39" s="34">
        <v>24.7</v>
      </c>
      <c r="E39" s="16">
        <v>1210180</v>
      </c>
      <c r="F39" s="35" t="s">
        <v>71</v>
      </c>
      <c r="G39" s="22" t="s">
        <v>9</v>
      </c>
      <c r="H39" s="38"/>
      <c r="I39" s="47"/>
    </row>
    <row r="40" spans="1:9" ht="45" customHeight="1">
      <c r="A40" s="129"/>
      <c r="B40" s="26"/>
      <c r="C40" s="34">
        <v>28</v>
      </c>
      <c r="D40" s="34">
        <v>28</v>
      </c>
      <c r="E40" s="16">
        <v>1217130</v>
      </c>
      <c r="F40" s="35" t="s">
        <v>73</v>
      </c>
      <c r="G40" s="22" t="s">
        <v>9</v>
      </c>
      <c r="H40" s="38"/>
      <c r="I40" s="47"/>
    </row>
    <row r="41" spans="1:9" s="61" customFormat="1" ht="19.5" hidden="1" customHeight="1">
      <c r="A41" s="129"/>
      <c r="B41" s="49">
        <v>2250</v>
      </c>
      <c r="C41" s="50">
        <f>SUM(C42:C44)</f>
        <v>0</v>
      </c>
      <c r="D41" s="50">
        <f>SUM(D42:D44)</f>
        <v>0</v>
      </c>
      <c r="E41" s="40"/>
      <c r="F41" s="40"/>
      <c r="G41" s="60"/>
      <c r="H41" s="23"/>
      <c r="I41" s="24"/>
    </row>
    <row r="42" spans="1:9" s="6" customFormat="1" ht="19.5" hidden="1" customHeight="1">
      <c r="A42" s="129"/>
      <c r="B42" s="49"/>
      <c r="C42" s="34"/>
      <c r="D42" s="50"/>
      <c r="E42" s="16"/>
      <c r="F42" s="35"/>
      <c r="G42" s="22"/>
      <c r="H42" s="23"/>
      <c r="I42" s="47"/>
    </row>
    <row r="43" spans="1:9" s="6" customFormat="1" ht="19.5" hidden="1" customHeight="1">
      <c r="A43" s="129"/>
      <c r="B43" s="49"/>
      <c r="C43" s="34"/>
      <c r="D43" s="50"/>
      <c r="E43" s="16"/>
      <c r="F43" s="16"/>
      <c r="G43" s="22"/>
      <c r="H43" s="23"/>
      <c r="I43" s="24"/>
    </row>
    <row r="44" spans="1:9" s="6" customFormat="1" ht="19.5" hidden="1" customHeight="1">
      <c r="A44" s="129"/>
      <c r="B44" s="49"/>
      <c r="C44" s="34"/>
      <c r="D44" s="50"/>
      <c r="E44" s="16"/>
      <c r="F44" s="16"/>
      <c r="G44" s="22"/>
      <c r="H44" s="23"/>
      <c r="I44" s="24"/>
    </row>
    <row r="45" spans="1:9" s="6" customFormat="1" ht="19.5" hidden="1" customHeight="1">
      <c r="A45" s="129"/>
      <c r="B45" s="49">
        <v>2270</v>
      </c>
      <c r="C45" s="50">
        <f>SUM(C46:C54)</f>
        <v>0</v>
      </c>
      <c r="D45" s="50">
        <v>0</v>
      </c>
      <c r="E45" s="16"/>
      <c r="F45" s="16"/>
      <c r="G45" s="22"/>
      <c r="H45" s="23"/>
      <c r="I45" s="24"/>
    </row>
    <row r="46" spans="1:9" ht="84" hidden="1" customHeight="1">
      <c r="A46" s="129"/>
      <c r="B46" s="62"/>
      <c r="C46" s="37"/>
      <c r="D46" s="37"/>
      <c r="E46" s="58"/>
      <c r="F46" s="58"/>
      <c r="G46" s="63"/>
      <c r="H46" s="38"/>
      <c r="I46" s="31"/>
    </row>
    <row r="47" spans="1:9" ht="19.5" hidden="1" customHeight="1">
      <c r="A47" s="129"/>
      <c r="B47" s="62"/>
      <c r="C47" s="37"/>
      <c r="D47" s="37"/>
      <c r="E47" s="58"/>
      <c r="F47" s="58"/>
      <c r="G47" s="130"/>
      <c r="H47" s="38"/>
      <c r="I47" s="31"/>
    </row>
    <row r="48" spans="1:9" ht="19.5" hidden="1" customHeight="1">
      <c r="A48" s="129"/>
      <c r="B48" s="62"/>
      <c r="C48" s="37"/>
      <c r="D48" s="37"/>
      <c r="E48" s="58"/>
      <c r="F48" s="58"/>
      <c r="G48" s="131"/>
      <c r="H48" s="38"/>
      <c r="I48" s="31"/>
    </row>
    <row r="49" spans="1:254" ht="19.5" hidden="1" customHeight="1">
      <c r="A49" s="129"/>
      <c r="B49" s="62"/>
      <c r="C49" s="37"/>
      <c r="D49" s="37"/>
      <c r="E49" s="58"/>
      <c r="F49" s="58"/>
      <c r="G49" s="131"/>
      <c r="H49" s="38"/>
      <c r="I49" s="31"/>
    </row>
    <row r="50" spans="1:254" ht="19.5" hidden="1" customHeight="1">
      <c r="A50" s="129"/>
      <c r="B50" s="62"/>
      <c r="C50" s="37"/>
      <c r="D50" s="37"/>
      <c r="E50" s="58"/>
      <c r="F50" s="58"/>
      <c r="G50" s="131"/>
      <c r="H50" s="38"/>
      <c r="I50" s="31"/>
    </row>
    <row r="51" spans="1:254" ht="19.5" hidden="1" customHeight="1">
      <c r="A51" s="129"/>
      <c r="B51" s="62"/>
      <c r="C51" s="37"/>
      <c r="D51" s="37"/>
      <c r="E51" s="58"/>
      <c r="F51" s="58"/>
      <c r="G51" s="131"/>
      <c r="H51" s="38"/>
      <c r="I51" s="31"/>
    </row>
    <row r="52" spans="1:254" ht="19.5" hidden="1" customHeight="1">
      <c r="A52" s="129"/>
      <c r="B52" s="62"/>
      <c r="C52" s="37"/>
      <c r="D52" s="37"/>
      <c r="E52" s="58"/>
      <c r="F52" s="58"/>
      <c r="G52" s="131"/>
      <c r="H52" s="38"/>
      <c r="I52" s="31"/>
    </row>
    <row r="53" spans="1:254" ht="19.5" hidden="1" customHeight="1">
      <c r="A53" s="129"/>
      <c r="B53" s="62"/>
      <c r="C53" s="37"/>
      <c r="D53" s="37"/>
      <c r="E53" s="58"/>
      <c r="F53" s="58"/>
      <c r="G53" s="131"/>
      <c r="H53" s="38"/>
      <c r="I53" s="31"/>
    </row>
    <row r="54" spans="1:254" ht="19.5" hidden="1" customHeight="1">
      <c r="A54" s="129"/>
      <c r="B54" s="62"/>
      <c r="C54" s="37"/>
      <c r="D54" s="37"/>
      <c r="E54" s="58"/>
      <c r="F54" s="58"/>
      <c r="G54" s="131"/>
      <c r="H54" s="38"/>
      <c r="I54" s="31"/>
    </row>
    <row r="55" spans="1:254" s="32" customFormat="1" ht="19.5" customHeight="1">
      <c r="A55" s="129"/>
      <c r="B55" s="49">
        <v>2600</v>
      </c>
      <c r="C55" s="41">
        <f>SUM(C56:C58)</f>
        <v>327.60000000000002</v>
      </c>
      <c r="D55" s="41">
        <f>SUM(D56:D58)</f>
        <v>92.8</v>
      </c>
      <c r="E55" s="16"/>
      <c r="F55" s="28"/>
      <c r="G55" s="64"/>
      <c r="H55" s="65"/>
      <c r="I55" s="31"/>
    </row>
    <row r="56" spans="1:254" ht="93.75" customHeight="1">
      <c r="A56" s="129"/>
      <c r="B56" s="33">
        <v>2610</v>
      </c>
      <c r="C56" s="34">
        <v>234.8</v>
      </c>
      <c r="D56" s="34"/>
      <c r="E56" s="16">
        <v>1216030</v>
      </c>
      <c r="F56" s="35" t="s">
        <v>72</v>
      </c>
      <c r="G56" s="22" t="s">
        <v>9</v>
      </c>
      <c r="H56" s="38"/>
      <c r="I56" s="31"/>
    </row>
    <row r="57" spans="1:254" ht="40.5" customHeight="1">
      <c r="A57" s="129"/>
      <c r="B57" s="33">
        <v>2610</v>
      </c>
      <c r="C57" s="34">
        <v>92.8</v>
      </c>
      <c r="D57" s="34">
        <v>92.8</v>
      </c>
      <c r="E57" s="16">
        <v>1216071</v>
      </c>
      <c r="F57" s="56" t="s">
        <v>36</v>
      </c>
      <c r="G57" s="22" t="s">
        <v>9</v>
      </c>
      <c r="H57" s="38"/>
      <c r="I57" s="31"/>
    </row>
    <row r="58" spans="1:254" ht="17.25" customHeight="1">
      <c r="A58" s="129"/>
      <c r="B58" s="62"/>
      <c r="C58" s="37"/>
      <c r="D58" s="37"/>
      <c r="E58" s="58"/>
      <c r="F58" s="58"/>
      <c r="G58" s="59"/>
      <c r="H58" s="66"/>
      <c r="I58" s="31"/>
    </row>
    <row r="59" spans="1:254" ht="35.25" customHeight="1">
      <c r="A59" s="129" t="s">
        <v>7</v>
      </c>
      <c r="B59" s="133" t="s">
        <v>0</v>
      </c>
      <c r="C59" s="133"/>
      <c r="D59" s="133"/>
      <c r="E59" s="133"/>
      <c r="F59" s="133"/>
      <c r="G59" s="133"/>
      <c r="H59" s="133"/>
      <c r="I59" s="133"/>
    </row>
    <row r="60" spans="1:254" s="6" customFormat="1" ht="26.25" customHeight="1">
      <c r="A60" s="129"/>
      <c r="B60" s="20" t="s">
        <v>12</v>
      </c>
      <c r="C60" s="67">
        <f>C61+C64+C74</f>
        <v>113.4</v>
      </c>
      <c r="D60" s="67">
        <f>D62+D73</f>
        <v>0</v>
      </c>
      <c r="E60" s="68"/>
      <c r="F60" s="69"/>
      <c r="G60" s="70"/>
      <c r="H60" s="69"/>
      <c r="I60" s="7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</row>
    <row r="61" spans="1:254" s="75" customFormat="1" ht="26.25" hidden="1" customHeight="1">
      <c r="A61" s="129"/>
      <c r="B61" s="72">
        <v>2000</v>
      </c>
      <c r="C61" s="73">
        <f>C62</f>
        <v>0</v>
      </c>
      <c r="D61" s="73">
        <f t="shared" ref="D61" si="0">D62</f>
        <v>0</v>
      </c>
      <c r="E61" s="68"/>
      <c r="F61" s="69"/>
      <c r="G61" s="70"/>
      <c r="H61" s="73"/>
      <c r="I61" s="71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</row>
    <row r="62" spans="1:254" s="6" customFormat="1" ht="23.25" hidden="1" customHeight="1">
      <c r="A62" s="129"/>
      <c r="B62" s="76"/>
      <c r="C62" s="77"/>
      <c r="D62" s="77"/>
      <c r="E62" s="68"/>
      <c r="F62" s="78"/>
      <c r="G62" s="24"/>
      <c r="H62" s="69"/>
      <c r="I62" s="79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</row>
    <row r="63" spans="1:254" s="6" customFormat="1" ht="27" hidden="1" customHeight="1">
      <c r="A63" s="129"/>
      <c r="B63" s="76"/>
      <c r="C63" s="34"/>
      <c r="D63" s="50"/>
      <c r="E63" s="16"/>
      <c r="F63" s="80"/>
      <c r="G63" s="24"/>
      <c r="H63" s="41"/>
      <c r="I63" s="79"/>
      <c r="J63" s="8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</row>
    <row r="64" spans="1:254" s="61" customFormat="1" ht="27" hidden="1" customHeight="1">
      <c r="A64" s="129"/>
      <c r="B64" s="72">
        <v>2270</v>
      </c>
      <c r="C64" s="50">
        <f>SUM(C65:C72)</f>
        <v>0</v>
      </c>
      <c r="D64" s="50">
        <f>SUM(D65:D72)</f>
        <v>0</v>
      </c>
      <c r="E64" s="40"/>
      <c r="F64" s="82"/>
      <c r="G64" s="70"/>
      <c r="H64" s="41"/>
      <c r="I64" s="79"/>
      <c r="J64" s="81"/>
    </row>
    <row r="65" spans="1:254" s="6" customFormat="1" ht="27" hidden="1" customHeight="1">
      <c r="A65" s="129"/>
      <c r="B65" s="33"/>
      <c r="C65" s="34"/>
      <c r="D65" s="34"/>
      <c r="E65" s="16"/>
      <c r="F65" s="16"/>
      <c r="G65" s="83"/>
      <c r="H65" s="41"/>
      <c r="I65" s="79"/>
      <c r="J65" s="8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</row>
    <row r="66" spans="1:254" s="6" customFormat="1" ht="27" hidden="1" customHeight="1">
      <c r="A66" s="129"/>
      <c r="B66" s="33"/>
      <c r="C66" s="34"/>
      <c r="D66" s="34"/>
      <c r="E66" s="16"/>
      <c r="F66" s="16"/>
      <c r="G66" s="134"/>
      <c r="H66" s="41"/>
      <c r="I66" s="79"/>
      <c r="J66" s="8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</row>
    <row r="67" spans="1:254" s="6" customFormat="1" ht="27" hidden="1" customHeight="1">
      <c r="A67" s="129"/>
      <c r="B67" s="33"/>
      <c r="C67" s="34"/>
      <c r="D67" s="34"/>
      <c r="E67" s="16"/>
      <c r="F67" s="16"/>
      <c r="G67" s="134"/>
      <c r="H67" s="41"/>
      <c r="I67" s="79"/>
      <c r="J67" s="8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</row>
    <row r="68" spans="1:254" s="6" customFormat="1" ht="27" hidden="1" customHeight="1">
      <c r="A68" s="129"/>
      <c r="B68" s="33"/>
      <c r="C68" s="34"/>
      <c r="D68" s="34"/>
      <c r="E68" s="16"/>
      <c r="F68" s="16"/>
      <c r="G68" s="134"/>
      <c r="H68" s="41"/>
      <c r="I68" s="79"/>
      <c r="J68" s="8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</row>
    <row r="69" spans="1:254" s="6" customFormat="1" ht="27" hidden="1" customHeight="1">
      <c r="A69" s="129"/>
      <c r="B69" s="33"/>
      <c r="C69" s="34"/>
      <c r="D69" s="34"/>
      <c r="E69" s="16"/>
      <c r="F69" s="16"/>
      <c r="G69" s="134"/>
      <c r="H69" s="41"/>
      <c r="I69" s="79"/>
      <c r="J69" s="8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</row>
    <row r="70" spans="1:254" s="6" customFormat="1" ht="27" hidden="1" customHeight="1">
      <c r="A70" s="129"/>
      <c r="B70" s="33"/>
      <c r="C70" s="34"/>
      <c r="D70" s="34"/>
      <c r="E70" s="16"/>
      <c r="F70" s="16"/>
      <c r="G70" s="134"/>
      <c r="H70" s="41"/>
      <c r="I70" s="79"/>
      <c r="J70" s="8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</row>
    <row r="71" spans="1:254" s="6" customFormat="1" ht="27" hidden="1" customHeight="1">
      <c r="A71" s="129"/>
      <c r="B71" s="33"/>
      <c r="C71" s="34"/>
      <c r="D71" s="34"/>
      <c r="E71" s="16"/>
      <c r="F71" s="16"/>
      <c r="G71" s="134"/>
      <c r="H71" s="41"/>
      <c r="I71" s="79"/>
      <c r="J71" s="8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</row>
    <row r="72" spans="1:254" s="6" customFormat="1" ht="27" hidden="1" customHeight="1">
      <c r="A72" s="129"/>
      <c r="B72" s="33"/>
      <c r="C72" s="34"/>
      <c r="D72" s="34"/>
      <c r="E72" s="16"/>
      <c r="F72" s="16"/>
      <c r="G72" s="134"/>
      <c r="H72" s="41"/>
      <c r="I72" s="79"/>
      <c r="J72" s="8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</row>
    <row r="73" spans="1:254" s="74" customFormat="1" ht="26.25" hidden="1" customHeight="1">
      <c r="A73" s="129"/>
      <c r="B73" s="33"/>
      <c r="C73" s="34"/>
      <c r="D73" s="34"/>
      <c r="E73" s="16"/>
      <c r="F73" s="16"/>
      <c r="G73" s="134"/>
      <c r="H73" s="50"/>
      <c r="I73" s="84"/>
    </row>
    <row r="74" spans="1:254" s="74" customFormat="1" ht="26.25" customHeight="1">
      <c r="A74" s="129"/>
      <c r="B74" s="49">
        <v>3000</v>
      </c>
      <c r="C74" s="41">
        <f>SUM(C75:C75)</f>
        <v>113.4</v>
      </c>
      <c r="D74" s="41">
        <f>SUM(D75:D75)</f>
        <v>113.41370000000001</v>
      </c>
      <c r="E74" s="40"/>
      <c r="F74" s="16"/>
      <c r="G74" s="22"/>
      <c r="H74" s="50"/>
      <c r="I74" s="84"/>
    </row>
    <row r="75" spans="1:254" s="6" customFormat="1" ht="152.25" customHeight="1">
      <c r="A75" s="129"/>
      <c r="B75" s="33">
        <v>3142</v>
      </c>
      <c r="C75" s="34">
        <v>113.4</v>
      </c>
      <c r="D75" s="34">
        <v>113.41370000000001</v>
      </c>
      <c r="E75" s="16">
        <v>1517321</v>
      </c>
      <c r="F75" s="85" t="s">
        <v>52</v>
      </c>
      <c r="G75" s="24" t="s">
        <v>13</v>
      </c>
      <c r="H75" s="51"/>
      <c r="I75" s="47"/>
    </row>
    <row r="76" spans="1:254" s="6" customFormat="1" ht="23.25" customHeight="1">
      <c r="A76" s="129"/>
      <c r="B76" s="125" t="s">
        <v>14</v>
      </c>
      <c r="C76" s="126"/>
      <c r="D76" s="126"/>
      <c r="E76" s="126"/>
      <c r="F76" s="126"/>
      <c r="G76" s="126"/>
      <c r="H76" s="126"/>
      <c r="I76" s="126"/>
      <c r="J76" s="25"/>
      <c r="K76" s="25"/>
      <c r="L76" s="25"/>
      <c r="M76" s="25"/>
      <c r="N76" s="25"/>
      <c r="O76" s="25"/>
    </row>
    <row r="77" spans="1:254" s="6" customFormat="1" ht="25.5" customHeight="1">
      <c r="A77" s="129"/>
      <c r="B77" s="20" t="s">
        <v>12</v>
      </c>
      <c r="C77" s="86">
        <f>C78+C86+C100+C102+C107+C113+C117+C130+C133+C139+C143+C144</f>
        <v>2493.8150000000001</v>
      </c>
      <c r="D77" s="86">
        <f>D86+D107+D144</f>
        <v>65.2</v>
      </c>
      <c r="E77" s="51"/>
      <c r="F77" s="51"/>
      <c r="G77" s="87"/>
      <c r="H77" s="41">
        <f>H78+H86+H100+H102+H107+H113+H117+H130+H133+H139+H147</f>
        <v>0</v>
      </c>
      <c r="I77" s="24"/>
    </row>
    <row r="78" spans="1:254" s="61" customFormat="1" ht="19.5" hidden="1" customHeight="1">
      <c r="A78" s="129"/>
      <c r="B78" s="49">
        <v>2100</v>
      </c>
      <c r="C78" s="41">
        <f>SUM(C79:C85)</f>
        <v>0</v>
      </c>
      <c r="D78" s="41">
        <f>SUM(D79:D85)</f>
        <v>0</v>
      </c>
      <c r="E78" s="51"/>
      <c r="F78" s="41"/>
      <c r="G78" s="88"/>
      <c r="H78" s="41">
        <f>SUM(H79:H85)</f>
        <v>0</v>
      </c>
      <c r="I78" s="24"/>
    </row>
    <row r="79" spans="1:254" ht="16.5" hidden="1" customHeight="1">
      <c r="A79" s="129"/>
      <c r="B79" s="62"/>
      <c r="C79" s="89"/>
      <c r="D79" s="89"/>
      <c r="E79" s="58"/>
      <c r="F79" s="58"/>
      <c r="G79" s="90"/>
      <c r="H79" s="89"/>
      <c r="I79" s="91"/>
    </row>
    <row r="80" spans="1:254" ht="16.5" hidden="1" customHeight="1">
      <c r="A80" s="129"/>
      <c r="B80" s="62"/>
      <c r="C80" s="89"/>
      <c r="D80" s="89"/>
      <c r="E80" s="58"/>
      <c r="F80" s="58"/>
      <c r="G80" s="90"/>
      <c r="H80" s="89"/>
      <c r="I80" s="91"/>
    </row>
    <row r="81" spans="1:9" ht="16.5" hidden="1" customHeight="1">
      <c r="A81" s="129"/>
      <c r="B81" s="62"/>
      <c r="C81" s="89"/>
      <c r="D81" s="89"/>
      <c r="E81" s="58"/>
      <c r="F81" s="58"/>
      <c r="G81" s="90"/>
      <c r="H81" s="89"/>
      <c r="I81" s="91"/>
    </row>
    <row r="82" spans="1:9" ht="16.5" hidden="1" customHeight="1">
      <c r="A82" s="129"/>
      <c r="B82" s="62"/>
      <c r="C82" s="89"/>
      <c r="D82" s="89"/>
      <c r="E82" s="58"/>
      <c r="F82" s="58"/>
      <c r="G82" s="90"/>
      <c r="H82" s="89"/>
      <c r="I82" s="91"/>
    </row>
    <row r="83" spans="1:9" ht="16.5" hidden="1" customHeight="1">
      <c r="A83" s="129"/>
      <c r="B83" s="62"/>
      <c r="C83" s="89"/>
      <c r="D83" s="89"/>
      <c r="E83" s="58"/>
      <c r="F83" s="58"/>
      <c r="G83" s="90"/>
      <c r="H83" s="89"/>
      <c r="I83" s="91"/>
    </row>
    <row r="84" spans="1:9" ht="16.5" hidden="1" customHeight="1">
      <c r="A84" s="129"/>
      <c r="B84" s="62"/>
      <c r="C84" s="89"/>
      <c r="D84" s="89"/>
      <c r="E84" s="58"/>
      <c r="F84" s="58"/>
      <c r="G84" s="90"/>
      <c r="H84" s="89"/>
      <c r="I84" s="91"/>
    </row>
    <row r="85" spans="1:9" ht="16.5" hidden="1" customHeight="1">
      <c r="A85" s="129"/>
      <c r="B85" s="62"/>
      <c r="C85" s="89"/>
      <c r="D85" s="89"/>
      <c r="E85" s="58"/>
      <c r="F85" s="58"/>
      <c r="G85" s="90"/>
      <c r="H85" s="89"/>
      <c r="I85" s="91"/>
    </row>
    <row r="86" spans="1:9" s="6" customFormat="1" ht="21.75" customHeight="1">
      <c r="A86" s="129"/>
      <c r="B86" s="49">
        <v>2210</v>
      </c>
      <c r="C86" s="41">
        <f>SUM(C87:C99)</f>
        <v>36.300000000000004</v>
      </c>
      <c r="D86" s="41">
        <f>SUM(D87:D99)</f>
        <v>21.6</v>
      </c>
      <c r="E86" s="16"/>
      <c r="F86" s="16"/>
      <c r="G86" s="24"/>
      <c r="H86" s="41">
        <f>SUM(H95:H99)</f>
        <v>0</v>
      </c>
      <c r="I86" s="92"/>
    </row>
    <row r="87" spans="1:9" s="6" customFormat="1" ht="20.25" customHeight="1">
      <c r="A87" s="129"/>
      <c r="B87" s="33"/>
      <c r="C87" s="34">
        <v>4.2</v>
      </c>
      <c r="D87" s="34"/>
      <c r="E87" s="16" t="s">
        <v>16</v>
      </c>
      <c r="F87" s="35" t="s">
        <v>45</v>
      </c>
      <c r="G87" s="22" t="s">
        <v>9</v>
      </c>
      <c r="H87" s="51"/>
      <c r="I87" s="47"/>
    </row>
    <row r="88" spans="1:9" s="6" customFormat="1" ht="41.25" customHeight="1">
      <c r="A88" s="129"/>
      <c r="B88" s="33"/>
      <c r="C88" s="34">
        <v>12.7</v>
      </c>
      <c r="D88" s="34">
        <v>12.7</v>
      </c>
      <c r="E88" s="16" t="s">
        <v>17</v>
      </c>
      <c r="F88" s="56" t="s">
        <v>55</v>
      </c>
      <c r="G88" s="22" t="s">
        <v>9</v>
      </c>
      <c r="H88" s="51"/>
      <c r="I88" s="47"/>
    </row>
    <row r="89" spans="1:9" s="6" customFormat="1" ht="24" customHeight="1">
      <c r="A89" s="129"/>
      <c r="B89" s="33"/>
      <c r="C89" s="51">
        <v>3.6</v>
      </c>
      <c r="D89" s="51"/>
      <c r="E89" s="16" t="s">
        <v>18</v>
      </c>
      <c r="F89" s="56" t="s">
        <v>58</v>
      </c>
      <c r="G89" s="22" t="s">
        <v>9</v>
      </c>
      <c r="H89" s="51"/>
      <c r="I89" s="24"/>
    </row>
    <row r="90" spans="1:9" s="6" customFormat="1" ht="24" customHeight="1">
      <c r="A90" s="129"/>
      <c r="B90" s="33"/>
      <c r="C90" s="93">
        <v>6.8</v>
      </c>
      <c r="D90" s="93">
        <v>6.8</v>
      </c>
      <c r="E90" s="68" t="s">
        <v>53</v>
      </c>
      <c r="F90" s="35" t="s">
        <v>57</v>
      </c>
      <c r="G90" s="22" t="s">
        <v>9</v>
      </c>
      <c r="H90" s="51"/>
      <c r="I90" s="24"/>
    </row>
    <row r="91" spans="1:9" s="6" customFormat="1" ht="33.75" customHeight="1">
      <c r="A91" s="129"/>
      <c r="B91" s="33"/>
      <c r="C91" s="93">
        <v>2.1</v>
      </c>
      <c r="D91" s="93">
        <v>2.1</v>
      </c>
      <c r="E91" s="68" t="s">
        <v>38</v>
      </c>
      <c r="F91" s="56" t="s">
        <v>67</v>
      </c>
      <c r="G91" s="22" t="s">
        <v>9</v>
      </c>
      <c r="H91" s="51"/>
      <c r="I91" s="24"/>
    </row>
    <row r="92" spans="1:9" s="6" customFormat="1" ht="23.25" customHeight="1">
      <c r="A92" s="129"/>
      <c r="B92" s="33"/>
      <c r="C92" s="93">
        <v>6.9</v>
      </c>
      <c r="D92" s="93"/>
      <c r="E92" s="94">
        <v>1510160</v>
      </c>
      <c r="F92" s="56" t="s">
        <v>54</v>
      </c>
      <c r="G92" s="22" t="s">
        <v>9</v>
      </c>
      <c r="H92" s="51"/>
      <c r="I92" s="24"/>
    </row>
    <row r="93" spans="1:9" s="6" customFormat="1" ht="20.25" hidden="1" customHeight="1">
      <c r="A93" s="129"/>
      <c r="B93" s="33"/>
      <c r="C93" s="95"/>
      <c r="D93" s="96"/>
      <c r="E93" s="97"/>
      <c r="F93" s="98"/>
      <c r="G93" s="22" t="s">
        <v>9</v>
      </c>
      <c r="H93" s="51"/>
      <c r="I93" s="24"/>
    </row>
    <row r="94" spans="1:9" s="6" customFormat="1" ht="20.25" hidden="1" customHeight="1">
      <c r="A94" s="129"/>
      <c r="B94" s="33"/>
      <c r="C94" s="99"/>
      <c r="D94" s="99"/>
      <c r="E94" s="100"/>
      <c r="F94" s="101"/>
      <c r="G94" s="22"/>
      <c r="H94" s="51"/>
      <c r="I94" s="24"/>
    </row>
    <row r="95" spans="1:9" s="6" customFormat="1" ht="20.25" hidden="1" customHeight="1">
      <c r="A95" s="129"/>
      <c r="B95" s="33"/>
      <c r="C95" s="102"/>
      <c r="D95" s="102"/>
      <c r="E95" s="100"/>
      <c r="F95" s="101"/>
      <c r="G95" s="22" t="s">
        <v>9</v>
      </c>
      <c r="H95" s="51"/>
      <c r="I95" s="24"/>
    </row>
    <row r="96" spans="1:9" ht="20.25" hidden="1" customHeight="1">
      <c r="A96" s="129"/>
      <c r="B96" s="62"/>
      <c r="C96" s="37"/>
      <c r="D96" s="37"/>
      <c r="E96" s="58"/>
      <c r="F96" s="103"/>
      <c r="G96" s="59" t="s">
        <v>9</v>
      </c>
      <c r="H96" s="89"/>
      <c r="I96" s="91"/>
    </row>
    <row r="97" spans="1:9" ht="20.25" hidden="1" customHeight="1">
      <c r="A97" s="129"/>
      <c r="B97" s="62"/>
      <c r="C97" s="37"/>
      <c r="D97" s="37"/>
      <c r="E97" s="58"/>
      <c r="F97" s="103"/>
      <c r="G97" s="31"/>
      <c r="H97" s="89"/>
      <c r="I97" s="31"/>
    </row>
    <row r="98" spans="1:9" ht="20.25" hidden="1" customHeight="1">
      <c r="A98" s="129"/>
      <c r="B98" s="62"/>
      <c r="C98" s="37"/>
      <c r="D98" s="37"/>
      <c r="E98" s="58"/>
      <c r="F98" s="103"/>
      <c r="G98" s="90"/>
      <c r="H98" s="89"/>
      <c r="I98" s="31"/>
    </row>
    <row r="99" spans="1:9" ht="20.25" hidden="1" customHeight="1">
      <c r="A99" s="129"/>
      <c r="B99" s="62"/>
      <c r="C99" s="37"/>
      <c r="D99" s="37"/>
      <c r="E99" s="58"/>
      <c r="F99" s="58"/>
      <c r="G99" s="104"/>
      <c r="H99" s="89"/>
      <c r="I99" s="91"/>
    </row>
    <row r="100" spans="1:9" s="61" customFormat="1" ht="17.25" hidden="1" customHeight="1">
      <c r="A100" s="129"/>
      <c r="B100" s="49">
        <v>2220</v>
      </c>
      <c r="C100" s="50">
        <f>SUM(C101:C101)</f>
        <v>0</v>
      </c>
      <c r="D100" s="50">
        <f>SUM(D101:D101)</f>
        <v>0</v>
      </c>
      <c r="E100" s="16"/>
      <c r="F100" s="40"/>
      <c r="G100" s="70"/>
      <c r="H100" s="41">
        <f>SUM(H101:H101)</f>
        <v>0</v>
      </c>
      <c r="I100" s="24"/>
    </row>
    <row r="101" spans="1:9" ht="24.75" hidden="1" customHeight="1">
      <c r="A101" s="129"/>
      <c r="B101" s="62">
        <v>2220</v>
      </c>
      <c r="C101" s="37"/>
      <c r="D101" s="37"/>
      <c r="E101" s="58"/>
      <c r="F101" s="58"/>
      <c r="G101" s="31"/>
      <c r="H101" s="89"/>
      <c r="I101" s="105"/>
    </row>
    <row r="102" spans="1:9" s="61" customFormat="1" ht="17.25" hidden="1" customHeight="1">
      <c r="A102" s="129"/>
      <c r="B102" s="49">
        <v>2230</v>
      </c>
      <c r="C102" s="50">
        <f>SUM(C103:C106)</f>
        <v>0</v>
      </c>
      <c r="D102" s="50">
        <f>SUM(D103:D106)</f>
        <v>0</v>
      </c>
      <c r="E102" s="16"/>
      <c r="F102" s="40"/>
      <c r="G102" s="70"/>
      <c r="H102" s="41">
        <f>SUM(H103:H106)</f>
        <v>0</v>
      </c>
      <c r="I102" s="24"/>
    </row>
    <row r="103" spans="1:9" ht="24.75" hidden="1" customHeight="1">
      <c r="A103" s="129"/>
      <c r="B103" s="62"/>
      <c r="C103" s="37"/>
      <c r="D103" s="37"/>
      <c r="E103" s="58"/>
      <c r="F103" s="58"/>
      <c r="G103" s="31"/>
      <c r="H103" s="89"/>
      <c r="I103" s="91"/>
    </row>
    <row r="104" spans="1:9" ht="24.75" hidden="1" customHeight="1">
      <c r="A104" s="129"/>
      <c r="B104" s="62"/>
      <c r="C104" s="27"/>
      <c r="D104" s="37"/>
      <c r="E104" s="58"/>
      <c r="F104" s="58"/>
      <c r="G104" s="31"/>
      <c r="H104" s="89"/>
      <c r="I104" s="91"/>
    </row>
    <row r="105" spans="1:9" ht="24.75" hidden="1" customHeight="1">
      <c r="A105" s="129"/>
      <c r="B105" s="62"/>
      <c r="C105" s="37"/>
      <c r="D105" s="37"/>
      <c r="E105" s="58"/>
      <c r="F105" s="58"/>
      <c r="G105" s="31"/>
      <c r="H105" s="89"/>
      <c r="I105" s="31"/>
    </row>
    <row r="106" spans="1:9" ht="1.5" hidden="1" customHeight="1">
      <c r="A106" s="129"/>
      <c r="B106" s="62"/>
      <c r="C106" s="37"/>
      <c r="D106" s="37"/>
      <c r="E106" s="58"/>
      <c r="F106" s="58"/>
      <c r="G106" s="31"/>
      <c r="H106" s="89"/>
      <c r="I106" s="31"/>
    </row>
    <row r="107" spans="1:9" s="61" customFormat="1" ht="18.75" customHeight="1">
      <c r="A107" s="129"/>
      <c r="B107" s="49">
        <v>2240</v>
      </c>
      <c r="C107" s="41">
        <f>SUM(C108:C112)</f>
        <v>20.300000000000004</v>
      </c>
      <c r="D107" s="41">
        <f>SUM(D108:D112)</f>
        <v>18</v>
      </c>
      <c r="E107" s="16"/>
      <c r="F107" s="41"/>
      <c r="G107" s="70"/>
      <c r="H107" s="41">
        <f>SUM(H109:H109)</f>
        <v>0</v>
      </c>
      <c r="I107" s="24"/>
    </row>
    <row r="108" spans="1:9" s="61" customFormat="1" ht="18.75" customHeight="1">
      <c r="A108" s="129"/>
      <c r="B108" s="49"/>
      <c r="C108" s="34">
        <v>1.2</v>
      </c>
      <c r="D108" s="50"/>
      <c r="E108" s="16" t="s">
        <v>16</v>
      </c>
      <c r="F108" s="106" t="s">
        <v>46</v>
      </c>
      <c r="G108" s="22" t="s">
        <v>9</v>
      </c>
      <c r="H108" s="41"/>
      <c r="I108" s="47"/>
    </row>
    <row r="109" spans="1:9" s="6" customFormat="1" ht="60" customHeight="1">
      <c r="A109" s="129"/>
      <c r="B109" s="33"/>
      <c r="C109" s="34">
        <v>1.4</v>
      </c>
      <c r="D109" s="34">
        <v>1.4</v>
      </c>
      <c r="E109" s="16" t="s">
        <v>17</v>
      </c>
      <c r="F109" s="54" t="s">
        <v>62</v>
      </c>
      <c r="G109" s="22" t="s">
        <v>9</v>
      </c>
      <c r="H109" s="51"/>
      <c r="I109" s="47"/>
    </row>
    <row r="110" spans="1:9" ht="42" customHeight="1">
      <c r="A110" s="129"/>
      <c r="B110" s="62"/>
      <c r="C110" s="34">
        <v>16.600000000000001</v>
      </c>
      <c r="D110" s="34">
        <v>16.600000000000001</v>
      </c>
      <c r="E110" s="16" t="s">
        <v>53</v>
      </c>
      <c r="F110" s="106" t="s">
        <v>56</v>
      </c>
      <c r="G110" s="22" t="s">
        <v>9</v>
      </c>
      <c r="H110" s="89"/>
      <c r="I110" s="105"/>
    </row>
    <row r="111" spans="1:9" s="6" customFormat="1" ht="19.5" customHeight="1">
      <c r="A111" s="129"/>
      <c r="B111" s="33"/>
      <c r="C111" s="34">
        <v>1.1000000000000001</v>
      </c>
      <c r="D111" s="34"/>
      <c r="E111" s="16">
        <v>1510160</v>
      </c>
      <c r="F111" s="35" t="s">
        <v>69</v>
      </c>
      <c r="G111" s="22" t="s">
        <v>9</v>
      </c>
      <c r="H111" s="51"/>
      <c r="I111" s="47"/>
    </row>
    <row r="112" spans="1:9" s="6" customFormat="1" ht="21" hidden="1" customHeight="1">
      <c r="A112" s="129"/>
      <c r="B112" s="33"/>
      <c r="C112" s="34"/>
      <c r="D112" s="50"/>
      <c r="E112" s="16"/>
      <c r="F112" s="57"/>
      <c r="G112" s="22"/>
      <c r="H112" s="51"/>
      <c r="I112" s="47"/>
    </row>
    <row r="113" spans="1:9" s="61" customFormat="1" ht="16.5" hidden="1" customHeight="1">
      <c r="A113" s="129"/>
      <c r="B113" s="49">
        <v>2250</v>
      </c>
      <c r="C113" s="50">
        <f>SUM(C114:C116)</f>
        <v>0</v>
      </c>
      <c r="D113" s="50">
        <f>SUM(D114:D116)</f>
        <v>0</v>
      </c>
      <c r="E113" s="16"/>
      <c r="F113" s="16"/>
      <c r="G113" s="70"/>
      <c r="H113" s="41">
        <f>SUM(H114:H116)</f>
        <v>0</v>
      </c>
      <c r="I113" s="24"/>
    </row>
    <row r="114" spans="1:9" s="6" customFormat="1" ht="24.75" hidden="1" customHeight="1">
      <c r="A114" s="129"/>
      <c r="B114" s="33"/>
      <c r="C114" s="34"/>
      <c r="D114" s="34"/>
      <c r="E114" s="16"/>
      <c r="F114" s="35" t="s">
        <v>11</v>
      </c>
      <c r="G114" s="24"/>
      <c r="H114" s="51"/>
      <c r="I114" s="24"/>
    </row>
    <row r="115" spans="1:9" s="6" customFormat="1" ht="24.75" hidden="1" customHeight="1">
      <c r="A115" s="129"/>
      <c r="B115" s="33"/>
      <c r="C115" s="34"/>
      <c r="D115" s="34"/>
      <c r="E115" s="16"/>
      <c r="F115" s="35" t="s">
        <v>11</v>
      </c>
      <c r="G115" s="24"/>
      <c r="H115" s="51"/>
      <c r="I115" s="24"/>
    </row>
    <row r="116" spans="1:9" s="6" customFormat="1" ht="24.75" hidden="1" customHeight="1">
      <c r="A116" s="129"/>
      <c r="B116" s="33"/>
      <c r="C116" s="34"/>
      <c r="D116" s="34"/>
      <c r="E116" s="16"/>
      <c r="F116" s="35" t="s">
        <v>11</v>
      </c>
      <c r="G116" s="24"/>
      <c r="H116" s="51"/>
      <c r="I116" s="24"/>
    </row>
    <row r="117" spans="1:9" s="61" customFormat="1" ht="18" hidden="1" customHeight="1">
      <c r="A117" s="129"/>
      <c r="B117" s="49">
        <v>2270</v>
      </c>
      <c r="C117" s="50">
        <f>SUM(C118:C129)</f>
        <v>0</v>
      </c>
      <c r="D117" s="50">
        <f>SUM(D118:D129)</f>
        <v>0</v>
      </c>
      <c r="E117" s="16"/>
      <c r="F117" s="40"/>
      <c r="G117" s="70"/>
      <c r="H117" s="50">
        <f>SUM(H118:H129)</f>
        <v>0</v>
      </c>
      <c r="I117" s="24"/>
    </row>
    <row r="118" spans="1:9" s="6" customFormat="1" ht="24.75" hidden="1" customHeight="1">
      <c r="A118" s="129"/>
      <c r="B118" s="33"/>
      <c r="C118" s="34"/>
      <c r="D118" s="34"/>
      <c r="E118" s="16"/>
      <c r="F118" s="16"/>
      <c r="G118" s="107"/>
      <c r="H118" s="51"/>
      <c r="I118" s="92"/>
    </row>
    <row r="119" spans="1:9" s="6" customFormat="1" ht="24.75" hidden="1" customHeight="1">
      <c r="A119" s="129"/>
      <c r="B119" s="33"/>
      <c r="C119" s="34"/>
      <c r="D119" s="34"/>
      <c r="E119" s="16"/>
      <c r="F119" s="16"/>
      <c r="G119" s="24"/>
      <c r="H119" s="51"/>
      <c r="I119" s="92"/>
    </row>
    <row r="120" spans="1:9" s="6" customFormat="1" ht="24.75" hidden="1" customHeight="1">
      <c r="A120" s="129"/>
      <c r="B120" s="33"/>
      <c r="C120" s="34"/>
      <c r="D120" s="34"/>
      <c r="E120" s="16"/>
      <c r="F120" s="16"/>
      <c r="G120" s="24"/>
      <c r="H120" s="51"/>
      <c r="I120" s="24"/>
    </row>
    <row r="121" spans="1:9" s="6" customFormat="1" ht="24.75" hidden="1" customHeight="1">
      <c r="A121" s="129"/>
      <c r="B121" s="33"/>
      <c r="C121" s="34"/>
      <c r="D121" s="34"/>
      <c r="E121" s="16"/>
      <c r="F121" s="16"/>
      <c r="G121" s="24"/>
      <c r="H121" s="51"/>
      <c r="I121" s="24"/>
    </row>
    <row r="122" spans="1:9" s="6" customFormat="1" ht="24.75" hidden="1" customHeight="1">
      <c r="A122" s="129"/>
      <c r="B122" s="33"/>
      <c r="C122" s="34"/>
      <c r="D122" s="34"/>
      <c r="E122" s="16"/>
      <c r="F122" s="16"/>
      <c r="G122" s="24"/>
      <c r="H122" s="51"/>
      <c r="I122" s="24"/>
    </row>
    <row r="123" spans="1:9" s="6" customFormat="1" ht="24.75" hidden="1" customHeight="1">
      <c r="A123" s="129"/>
      <c r="B123" s="33"/>
      <c r="C123" s="34"/>
      <c r="D123" s="34"/>
      <c r="E123" s="16"/>
      <c r="F123" s="16"/>
      <c r="G123" s="24"/>
      <c r="H123" s="51"/>
      <c r="I123" s="24"/>
    </row>
    <row r="124" spans="1:9" s="6" customFormat="1" ht="24.75" hidden="1" customHeight="1">
      <c r="A124" s="129"/>
      <c r="B124" s="33"/>
      <c r="C124" s="34"/>
      <c r="D124" s="34"/>
      <c r="E124" s="16"/>
      <c r="F124" s="16"/>
      <c r="G124" s="24"/>
      <c r="H124" s="51"/>
      <c r="I124" s="92"/>
    </row>
    <row r="125" spans="1:9" s="6" customFormat="1" ht="24.75" hidden="1" customHeight="1">
      <c r="A125" s="129"/>
      <c r="B125" s="33"/>
      <c r="C125" s="34"/>
      <c r="D125" s="34"/>
      <c r="E125" s="16"/>
      <c r="F125" s="16"/>
      <c r="G125" s="24"/>
      <c r="H125" s="51"/>
      <c r="I125" s="92"/>
    </row>
    <row r="126" spans="1:9" s="6" customFormat="1" ht="24.75" hidden="1" customHeight="1">
      <c r="A126" s="129"/>
      <c r="B126" s="33"/>
      <c r="C126" s="34"/>
      <c r="D126" s="34"/>
      <c r="E126" s="16"/>
      <c r="F126" s="16"/>
      <c r="G126" s="24"/>
      <c r="H126" s="51"/>
      <c r="I126" s="92"/>
    </row>
    <row r="127" spans="1:9" s="6" customFormat="1" ht="24.75" hidden="1" customHeight="1">
      <c r="A127" s="129"/>
      <c r="B127" s="33"/>
      <c r="C127" s="34"/>
      <c r="D127" s="34"/>
      <c r="E127" s="16"/>
      <c r="F127" s="16"/>
      <c r="G127" s="24"/>
      <c r="H127" s="51"/>
      <c r="I127" s="92"/>
    </row>
    <row r="128" spans="1:9" s="6" customFormat="1" ht="24.75" hidden="1" customHeight="1">
      <c r="A128" s="129"/>
      <c r="B128" s="33"/>
      <c r="C128" s="34"/>
      <c r="D128" s="34"/>
      <c r="E128" s="16"/>
      <c r="F128" s="16"/>
      <c r="G128" s="24"/>
      <c r="H128" s="51"/>
      <c r="I128" s="92"/>
    </row>
    <row r="129" spans="1:9" s="6" customFormat="1" ht="24.75" hidden="1" customHeight="1">
      <c r="A129" s="129"/>
      <c r="B129" s="33"/>
      <c r="C129" s="34"/>
      <c r="D129" s="34"/>
      <c r="E129" s="16"/>
      <c r="F129" s="16"/>
      <c r="G129" s="24"/>
      <c r="H129" s="51"/>
      <c r="I129" s="92"/>
    </row>
    <row r="130" spans="1:9" s="61" customFormat="1" ht="17.25" hidden="1" customHeight="1">
      <c r="A130" s="129"/>
      <c r="B130" s="49">
        <v>2280</v>
      </c>
      <c r="C130" s="50">
        <f>SUM(C131:C132)</f>
        <v>0</v>
      </c>
      <c r="D130" s="50">
        <f>SUM(D131:D132)</f>
        <v>0</v>
      </c>
      <c r="E130" s="16"/>
      <c r="F130" s="40"/>
      <c r="G130" s="70"/>
      <c r="H130" s="50">
        <f>SUM(H131:H132)</f>
        <v>0</v>
      </c>
      <c r="I130" s="24"/>
    </row>
    <row r="131" spans="1:9" s="6" customFormat="1" ht="24.75" hidden="1" customHeight="1">
      <c r="A131" s="129"/>
      <c r="B131" s="33"/>
      <c r="C131" s="34"/>
      <c r="D131" s="34"/>
      <c r="E131" s="16"/>
      <c r="F131" s="16"/>
      <c r="G131" s="107"/>
      <c r="H131" s="51"/>
      <c r="I131" s="24"/>
    </row>
    <row r="132" spans="1:9" s="6" customFormat="1" ht="24.75" hidden="1" customHeight="1">
      <c r="A132" s="129"/>
      <c r="B132" s="33"/>
      <c r="C132" s="34"/>
      <c r="D132" s="34"/>
      <c r="E132" s="16"/>
      <c r="F132" s="16"/>
      <c r="G132" s="107"/>
      <c r="H132" s="51"/>
      <c r="I132" s="24"/>
    </row>
    <row r="133" spans="1:9" s="61" customFormat="1" ht="17.25" hidden="1" customHeight="1">
      <c r="A133" s="129"/>
      <c r="B133" s="49">
        <v>2600</v>
      </c>
      <c r="C133" s="50">
        <f>SUM(C134:C138)</f>
        <v>0</v>
      </c>
      <c r="D133" s="50">
        <f>SUM(D134:D138)</f>
        <v>0</v>
      </c>
      <c r="E133" s="108"/>
      <c r="F133" s="108"/>
      <c r="G133" s="109"/>
      <c r="H133" s="41">
        <f>SUM(H134:H138)</f>
        <v>0</v>
      </c>
      <c r="I133" s="24"/>
    </row>
    <row r="134" spans="1:9" s="6" customFormat="1" ht="24.75" hidden="1" customHeight="1">
      <c r="A134" s="129"/>
      <c r="B134" s="33"/>
      <c r="C134" s="34"/>
      <c r="D134" s="34"/>
      <c r="E134" s="16"/>
      <c r="F134" s="16"/>
      <c r="G134" s="107"/>
      <c r="H134" s="51"/>
      <c r="I134" s="24"/>
    </row>
    <row r="135" spans="1:9" s="6" customFormat="1" ht="24.75" hidden="1" customHeight="1">
      <c r="A135" s="129"/>
      <c r="B135" s="33"/>
      <c r="C135" s="34"/>
      <c r="D135" s="34"/>
      <c r="E135" s="16"/>
      <c r="F135" s="16"/>
      <c r="G135" s="107"/>
      <c r="H135" s="51"/>
      <c r="I135" s="24"/>
    </row>
    <row r="136" spans="1:9" s="6" customFormat="1" ht="24.75" hidden="1" customHeight="1">
      <c r="A136" s="129"/>
      <c r="B136" s="33"/>
      <c r="C136" s="34"/>
      <c r="D136" s="34"/>
      <c r="E136" s="16"/>
      <c r="F136" s="16"/>
      <c r="G136" s="107"/>
      <c r="H136" s="51"/>
      <c r="I136" s="24"/>
    </row>
    <row r="137" spans="1:9" s="6" customFormat="1" ht="24.75" hidden="1" customHeight="1">
      <c r="A137" s="129"/>
      <c r="B137" s="33"/>
      <c r="C137" s="34"/>
      <c r="D137" s="34"/>
      <c r="E137" s="16"/>
      <c r="F137" s="16"/>
      <c r="G137" s="107"/>
      <c r="H137" s="51"/>
      <c r="I137" s="24"/>
    </row>
    <row r="138" spans="1:9" s="6" customFormat="1" ht="24.75" hidden="1" customHeight="1">
      <c r="A138" s="129"/>
      <c r="B138" s="33"/>
      <c r="C138" s="34"/>
      <c r="D138" s="34"/>
      <c r="E138" s="16"/>
      <c r="F138" s="16"/>
      <c r="G138" s="107"/>
      <c r="H138" s="51"/>
      <c r="I138" s="24"/>
    </row>
    <row r="139" spans="1:9" s="61" customFormat="1" ht="21.75" hidden="1" customHeight="1">
      <c r="A139" s="129"/>
      <c r="B139" s="49">
        <v>2700</v>
      </c>
      <c r="C139" s="50">
        <f>SUM(C140:C142)</f>
        <v>0</v>
      </c>
      <c r="D139" s="50">
        <f>SUM(D140:D142)</f>
        <v>0</v>
      </c>
      <c r="E139" s="51"/>
      <c r="F139" s="41"/>
      <c r="G139" s="70"/>
      <c r="H139" s="41">
        <f>SUM(H140:H146)</f>
        <v>0</v>
      </c>
      <c r="I139" s="24"/>
    </row>
    <row r="140" spans="1:9" s="6" customFormat="1" ht="16.5" hidden="1" customHeight="1">
      <c r="A140" s="129"/>
      <c r="B140" s="33"/>
      <c r="C140" s="34"/>
      <c r="D140" s="34"/>
      <c r="E140" s="16"/>
      <c r="F140" s="16"/>
      <c r="G140" s="107"/>
      <c r="H140" s="51"/>
      <c r="I140" s="24"/>
    </row>
    <row r="141" spans="1:9" s="6" customFormat="1" ht="16.5" hidden="1" customHeight="1">
      <c r="A141" s="129"/>
      <c r="B141" s="33"/>
      <c r="C141" s="34"/>
      <c r="D141" s="34"/>
      <c r="E141" s="16"/>
      <c r="F141" s="16"/>
      <c r="G141" s="107"/>
      <c r="H141" s="51"/>
      <c r="I141" s="24"/>
    </row>
    <row r="142" spans="1:9" s="6" customFormat="1" ht="16.5" hidden="1" customHeight="1">
      <c r="A142" s="129"/>
      <c r="B142" s="33"/>
      <c r="C142" s="34"/>
      <c r="D142" s="34"/>
      <c r="E142" s="16"/>
      <c r="F142" s="16"/>
      <c r="G142" s="107"/>
      <c r="H142" s="51"/>
      <c r="I142" s="24"/>
    </row>
    <row r="143" spans="1:9" s="6" customFormat="1" ht="16.5" hidden="1" customHeight="1">
      <c r="A143" s="129"/>
      <c r="B143" s="49">
        <v>2800</v>
      </c>
      <c r="C143" s="50">
        <v>0</v>
      </c>
      <c r="D143" s="50">
        <f>SUM(D144:D146)</f>
        <v>25.6</v>
      </c>
      <c r="E143" s="16"/>
      <c r="F143" s="16"/>
      <c r="G143" s="107"/>
      <c r="H143" s="51"/>
      <c r="I143" s="24"/>
    </row>
    <row r="144" spans="1:9" s="32" customFormat="1" ht="20.25" customHeight="1">
      <c r="A144" s="129"/>
      <c r="B144" s="49">
        <v>3000</v>
      </c>
      <c r="C144" s="50">
        <f>SUM(C145:C150)</f>
        <v>2437.2150000000001</v>
      </c>
      <c r="D144" s="50">
        <f>SUM(D145:D150)</f>
        <v>25.6</v>
      </c>
      <c r="E144" s="40"/>
      <c r="F144" s="28"/>
      <c r="G144" s="110"/>
      <c r="H144" s="111">
        <f>SUM(H145:H146)</f>
        <v>0</v>
      </c>
      <c r="I144" s="31"/>
    </row>
    <row r="145" spans="1:254" s="61" customFormat="1" ht="158.25" customHeight="1">
      <c r="A145" s="129"/>
      <c r="B145" s="33">
        <v>3132</v>
      </c>
      <c r="C145" s="34">
        <f>227.8+50+1406.2</f>
        <v>1684</v>
      </c>
      <c r="D145" s="34"/>
      <c r="E145" s="16">
        <v>1511021</v>
      </c>
      <c r="F145" s="35" t="s">
        <v>47</v>
      </c>
      <c r="G145" s="22" t="s">
        <v>9</v>
      </c>
      <c r="H145" s="41"/>
      <c r="I145" s="24"/>
    </row>
    <row r="146" spans="1:254" s="61" customFormat="1" ht="42" customHeight="1">
      <c r="A146" s="129"/>
      <c r="B146" s="33">
        <v>3132</v>
      </c>
      <c r="C146" s="34">
        <v>49.128</v>
      </c>
      <c r="D146" s="34"/>
      <c r="E146" s="16">
        <v>1514060</v>
      </c>
      <c r="F146" s="35" t="s">
        <v>25</v>
      </c>
      <c r="G146" s="22" t="s">
        <v>9</v>
      </c>
      <c r="H146" s="41"/>
      <c r="I146" s="24"/>
    </row>
    <row r="147" spans="1:254" s="6" customFormat="1" ht="68.25" customHeight="1">
      <c r="A147" s="129"/>
      <c r="B147" s="33">
        <v>3122</v>
      </c>
      <c r="C147" s="34">
        <v>612.58699999999999</v>
      </c>
      <c r="D147" s="34"/>
      <c r="E147" s="16">
        <v>1517321</v>
      </c>
      <c r="F147" s="35" t="s">
        <v>26</v>
      </c>
      <c r="G147" s="22" t="s">
        <v>9</v>
      </c>
      <c r="H147" s="51">
        <f>SUM(H148:H150)</f>
        <v>0</v>
      </c>
      <c r="I147" s="24"/>
    </row>
    <row r="148" spans="1:254" s="61" customFormat="1" ht="104.25" customHeight="1">
      <c r="A148" s="129"/>
      <c r="B148" s="33">
        <v>3142</v>
      </c>
      <c r="C148" s="34">
        <v>36.4</v>
      </c>
      <c r="D148" s="50"/>
      <c r="E148" s="16">
        <v>1517330</v>
      </c>
      <c r="F148" s="35" t="s">
        <v>27</v>
      </c>
      <c r="G148" s="22" t="s">
        <v>9</v>
      </c>
      <c r="H148" s="41"/>
      <c r="I148" s="24"/>
    </row>
    <row r="149" spans="1:254" s="61" customFormat="1" ht="88.5" customHeight="1">
      <c r="A149" s="129"/>
      <c r="B149" s="33">
        <v>3142</v>
      </c>
      <c r="C149" s="34">
        <v>29.5</v>
      </c>
      <c r="D149" s="50"/>
      <c r="E149" s="16">
        <v>1517461</v>
      </c>
      <c r="F149" s="35" t="s">
        <v>48</v>
      </c>
      <c r="G149" s="22" t="s">
        <v>9</v>
      </c>
      <c r="H149" s="41"/>
      <c r="I149" s="24"/>
    </row>
    <row r="150" spans="1:254" s="61" customFormat="1" ht="72.75" customHeight="1">
      <c r="A150" s="129"/>
      <c r="B150" s="33">
        <v>3122</v>
      </c>
      <c r="C150" s="34">
        <v>25.6</v>
      </c>
      <c r="D150" s="34">
        <v>25.6</v>
      </c>
      <c r="E150" s="16">
        <v>1217330</v>
      </c>
      <c r="F150" s="35" t="s">
        <v>39</v>
      </c>
      <c r="G150" s="22" t="s">
        <v>9</v>
      </c>
      <c r="H150" s="41"/>
      <c r="I150" s="24"/>
    </row>
    <row r="151" spans="1:254" ht="108.75" hidden="1" customHeight="1">
      <c r="A151" s="132"/>
      <c r="B151" s="62"/>
      <c r="C151" s="37"/>
      <c r="D151" s="37"/>
      <c r="E151" s="58"/>
      <c r="F151" s="58"/>
      <c r="G151" s="63"/>
      <c r="H151" s="38"/>
      <c r="I151" s="31"/>
    </row>
    <row r="152" spans="1:254" ht="31.5" customHeight="1">
      <c r="A152" s="1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</row>
    <row r="153" spans="1:254" s="6" customFormat="1" ht="38.25" customHeight="1">
      <c r="A153" s="132"/>
      <c r="B153" s="115"/>
      <c r="C153" s="116"/>
      <c r="D153" s="116"/>
      <c r="E153" s="117"/>
      <c r="F153" s="118"/>
      <c r="G153" s="75"/>
      <c r="H153" s="119"/>
      <c r="I153" s="120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</row>
    <row r="154" spans="1:254" s="6" customFormat="1" ht="15" customHeight="1">
      <c r="A154" s="132"/>
      <c r="B154" s="115"/>
      <c r="C154" s="116"/>
      <c r="D154" s="116"/>
      <c r="E154" s="117"/>
      <c r="F154" s="118"/>
      <c r="G154" s="75"/>
      <c r="H154" s="119"/>
      <c r="I154" s="120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</row>
    <row r="155" spans="1:254" s="6" customFormat="1" ht="10.5" customHeight="1">
      <c r="A155" s="132"/>
      <c r="B155" s="121"/>
      <c r="C155" s="116"/>
      <c r="D155" s="116"/>
      <c r="E155" s="117"/>
      <c r="F155" s="118"/>
      <c r="G155" s="75"/>
      <c r="H155" s="119"/>
      <c r="I155" s="120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</row>
    <row r="156" spans="1:254" ht="22.5" customHeight="1">
      <c r="A156" s="1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  <c r="IT156" s="32"/>
    </row>
    <row r="157" spans="1:254" ht="27" customHeight="1">
      <c r="A157" s="132"/>
    </row>
    <row r="158" spans="1:254" ht="37.5" customHeight="1">
      <c r="A158" s="122"/>
    </row>
    <row r="159" spans="1:254" ht="37.5" customHeight="1">
      <c r="A159" s="122"/>
    </row>
    <row r="160" spans="1:254" ht="15" customHeight="1"/>
    <row r="161" ht="20.25" customHeight="1"/>
  </sheetData>
  <protectedRanges>
    <protectedRange sqref="S86:AB86" name="Диапазон13_1_1_1_1_1_1_1_1_1_1_1_1_1_1_1_1_1_1_1_1_1_1_1_1_1_1_1_1_1_1_1_1_3_1"/>
    <protectedRange sqref="S86:AB86" name="Диапазон5_1_1_1_1_1_1_1_1_1_1_1_1_1_1_1_1_1_1_1_1_1_1_1_1_1_1_1_1_1_1_1_1_3_1"/>
    <protectedRange sqref="E118 E145 E131 E134 E140 E114" name="Диапазон2_1_1_2_1_1_1_1_1_1_1_1_1_1_1_1_1_1_1_1_1_1_1_1_1_1_1_1_1_1_1_1_3_1"/>
    <protectedRange sqref="F86:Q86 C86:D86" name="Диапазон1_1_1_1_1_1_1_1_1_1_1_1_1_1_1_1_1_1_1_1_1_1_1_1_1_1_1_1_1_1_1_1_1_3_1"/>
    <protectedRange sqref="AC130:AR150" name="Диапазон22_1_1_1_1_1_1_2_1_1_1_1_1_1_2_1_1_1_1_1_1_1_1_1_1_1_1_1_1_1_1_1_1_1_1_3_1"/>
    <protectedRange sqref="S130:AB143" name="Диапазон15_1_1_1_1_1_1_1_1_1_1_1_1_1_1_1_1_1_1_1_1_1_1_1_1_1_1_1_1_1_1_3_1"/>
    <protectedRange sqref="H73:H74 G75:H75 J130:Q143 G60:G64" name="Диапазон3_1_1_1_1_1_1_1_1_1_2_1_1_1_2_1_1_1_1_1_1_1_1_1_1_1_1_1_1_1_1_1_1_1_1_1_1_4_1"/>
    <protectedRange sqref="G103:H103 G114:G116 H148:H150 H114 G104:G106 H145:H146 G144" name="Диапазон2_1_1_1_1_1_1_1_1_1_1_3_1_1_1_1_1_1_1_1_1_1_1_1_1_1_1_1_1_1_1_1_3_1"/>
    <protectedRange sqref="F130:F143" name="Диапазон3_1_1_2_1_1_1_1_1_1_1_9_1_1_1_1_1_1_1_1_1_1_1_2_1_1_1_1_1_1_1_1_1_1_3_1"/>
    <protectedRange sqref="H139 C130:D143 H133 E150 E122:E123 E138 E97:E98" name="Диапазон2_1_1_1_1_1_1_2_1_1_1_1_1_1_3_1_1_1_1_1_1_1_1_2_1_1_1_1_1_1_1_1_1_1_1_3_1"/>
    <protectedRange sqref="E137 E121 E143" name="Диапазон2_1_1_1_1_1_1_2_1_1_1_1_1_1_1_1_1_1_1_1_1_1_1_1_1_1_1_1_1_1_1_1_1_1_1_1_3_1"/>
    <protectedRange sqref="E99" name="Диапазон4_1_1_1_1_1_1_1_1_1_1_1_1_1_1_3_5_1_1_1_1_1_1_1_1_1_1_1_1_1_1_1_1_1_1_3_1"/>
    <protectedRange sqref="AC81:AR85" name="Диапазон22_1_1_2_1_1_1_1_1_1_1_1_1_1_1_1_1_1_1_2_1_1_1_1_1_1_1_1_1_1_1_1_1_3_1"/>
    <protectedRange sqref="AB83:AB85 S84:AA85" name="Диапазон13_1_1_1_1_1_1_1_1_1_1_1_1_1_1_1_1_1_1_2_1_1_1_1_1_1_1_1_1_1_1_1_1_3_1"/>
    <protectedRange sqref="AB83:AB85 S84:AA85" name="Диапазон5_1_1_1_1_1_1_1_1_1_1_1_1_1_1_1_1_1_1_2_1_1_1_1_1_1_1_1_1_1_1_1_1_3_1"/>
    <protectedRange sqref="E79" name="Диапазон2_1_1_2_1_1_1_1_1_1_1_1_1_1_1_1_1_1_1_2_1_1_1_1_1_1_1_1_1_1_1_1_1_3_1"/>
    <protectedRange sqref="S83:AA83 S82:AB82 C82:C83 F79:I85 I99 D82:D84 K82:Q85" name="Диапазон1_1_1_1_1_1_1_1_1_1_1_1_1_1_1_1_1_1_1_2_1_1_1_1_1_1_1_1_1_1_1_1_1_3_1"/>
    <protectedRange sqref="E83:E84" name="Диапазон2_1_1_1_1_1_1_2_1_1_1_1_1_1_3_1_1_1_1_1_1_1_2_1_1_1_1_1_1_1_1_1_1_1_1_1_3_1"/>
    <protectedRange sqref="E82" name="Диапазон2_1_1_1_1_1_1_2_1_1_1_1_1_1_1_1_1_1_1_1_1_1_1_2_1_1_1_1_1_1_1_1_1_1_1_1_1_3_1"/>
    <protectedRange sqref="L160" name="Диапазон2_1_1_1_1_1_1_1_1_3_1"/>
    <protectedRange sqref="K160" name="Диапазон2_2_1_1_1_1_1_1_3_1"/>
    <protectedRange sqref="W158:AD159" name="Диапазон7_1_3_1"/>
    <protectedRange sqref="M158:V159" name="Диапазон5_1_3_1"/>
    <protectedRange sqref="K158:K159" name="Диапазон2_1_1_3_1"/>
    <protectedRange sqref="F88" name="Диапазон1_1_1_1_1_1_1_1_1_1_1_1_1_1_1_1_1_1_1"/>
  </protectedRanges>
  <mergeCells count="13">
    <mergeCell ref="A59:A150"/>
    <mergeCell ref="B7:I7"/>
    <mergeCell ref="G47:G54"/>
    <mergeCell ref="A151:A157"/>
    <mergeCell ref="B76:I76"/>
    <mergeCell ref="B59:I59"/>
    <mergeCell ref="G66:G73"/>
    <mergeCell ref="A1:I1"/>
    <mergeCell ref="A2:I2"/>
    <mergeCell ref="A4:I4"/>
    <mergeCell ref="B5:E5"/>
    <mergeCell ref="B17:I17"/>
    <mergeCell ref="A7:A58"/>
  </mergeCells>
  <pageMargins left="0.19685039370078741" right="0" top="0.19685039370078741" bottom="0" header="0" footer="0"/>
  <pageSetup paperSize="9" scale="6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супровідна </vt:lpstr>
      <vt:lpstr>'супровідна '!Заголовки_для_друку</vt:lpstr>
      <vt:lpstr>'супровідна '!Область_друку</vt:lpstr>
    </vt:vector>
  </TitlesOfParts>
  <Company>Головне фінансове 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Epur</dc:creator>
  <cp:lastModifiedBy>Пользователь Windows</cp:lastModifiedBy>
  <cp:lastPrinted>2022-05-20T11:19:11Z</cp:lastPrinted>
  <dcterms:created xsi:type="dcterms:W3CDTF">2007-03-27T12:37:51Z</dcterms:created>
  <dcterms:modified xsi:type="dcterms:W3CDTF">2022-05-20T11:19:29Z</dcterms:modified>
</cp:coreProperties>
</file>