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1"/>
  </bookViews>
  <sheets>
    <sheet name="проект 2015-2016" sheetId="1" r:id="rId1"/>
    <sheet name="додаток 2 2022-2023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<sst xmlns="http://schemas.openxmlformats.org/spreadsheetml/2006/main" count="103" uniqueCount="71">
  <si>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1 кл</t>
  </si>
  <si>
    <t xml:space="preserve">2 кл. </t>
  </si>
  <si>
    <t>3 кл.</t>
  </si>
  <si>
    <t>4 кл.</t>
  </si>
  <si>
    <t>разом</t>
  </si>
  <si>
    <t>5 кл.</t>
  </si>
  <si>
    <t>6 кл.</t>
  </si>
  <si>
    <t>7 кл.</t>
  </si>
  <si>
    <t>8 кл.</t>
  </si>
  <si>
    <t xml:space="preserve">9кл. </t>
  </si>
  <si>
    <t>10 кл.</t>
  </si>
  <si>
    <t>11 кл.</t>
  </si>
  <si>
    <t>всього</t>
  </si>
  <si>
    <t>ГПД</t>
  </si>
  <si>
    <t>ЗОШ №1</t>
  </si>
  <si>
    <t>ЗОШ №2</t>
  </si>
  <si>
    <t>ЗОШ №3</t>
  </si>
  <si>
    <t>ЗОШ№6</t>
  </si>
  <si>
    <t>ЗОШ№7</t>
  </si>
  <si>
    <t>ЗОШ№10</t>
  </si>
  <si>
    <t>ЗОШ№11</t>
  </si>
  <si>
    <t>ЗОШ№13</t>
  </si>
  <si>
    <t>ЗОШ№14</t>
  </si>
  <si>
    <t>ЗОШ№20</t>
  </si>
  <si>
    <t>Первоцвіт</t>
  </si>
  <si>
    <t>гімназія</t>
  </si>
  <si>
    <t>ліцей</t>
  </si>
  <si>
    <t>Всього</t>
  </si>
  <si>
    <t>ЗОШ №15</t>
  </si>
  <si>
    <t>СШ№4</t>
  </si>
  <si>
    <t>СШ№16</t>
  </si>
  <si>
    <t>Гармонія</t>
  </si>
  <si>
    <t>ПРОЕКТ мережі та наповнюваності класів ЗОШ м. Мукачева на 2015-2016 н.р., поданих адміністраціями шкіл                     (станом на 05.02.2015)</t>
  </si>
  <si>
    <t>кл.</t>
  </si>
  <si>
    <t>навчальний заклад</t>
  </si>
  <si>
    <t>Мукачівської міської ради</t>
  </si>
  <si>
    <t>Додаток 2</t>
  </si>
  <si>
    <t>Дерценська ЗОШ І-ІІІ ст.</t>
  </si>
  <si>
    <t>ЗОШ І-ІІІ ст. №1</t>
  </si>
  <si>
    <t>ЗОШ І-ІІІ ст. №2</t>
  </si>
  <si>
    <t>СШ І-ІІІ ст. №3</t>
  </si>
  <si>
    <t>СШ І-ІІІ ст. №4</t>
  </si>
  <si>
    <t>Ліцей №5</t>
  </si>
  <si>
    <t>Ліцей №6</t>
  </si>
  <si>
    <t>ЗОШ І-ІІІ ст. №7</t>
  </si>
  <si>
    <t>Ліцей №8</t>
  </si>
  <si>
    <t>Гімназія №9</t>
  </si>
  <si>
    <t>Ліцей №10</t>
  </si>
  <si>
    <t>Ліцей №11</t>
  </si>
  <si>
    <t>Гімназія №15</t>
  </si>
  <si>
    <t>СШ І-ІІІ ст. №16</t>
  </si>
  <si>
    <t>ЗОШ І-ІІІ ст. №20</t>
  </si>
  <si>
    <t>Новодавидківська ЗОШ І-ІІІ ст.</t>
  </si>
  <si>
    <t>Нижньокоропецька ЗОШ І-ІІ ст.</t>
  </si>
  <si>
    <t>Лавківська ЗОШ І-ІІ ст.</t>
  </si>
  <si>
    <t>Павшинська ЗОШ І ст.</t>
  </si>
  <si>
    <t>10кл.</t>
  </si>
  <si>
    <t>уч.</t>
  </si>
  <si>
    <t xml:space="preserve">ЗОШ І-ІІІ ст. №13 </t>
  </si>
  <si>
    <t>ВСЬОГО</t>
  </si>
  <si>
    <t>Опорний Доробратівський ЗЗСО І-ІІІ ст.</t>
  </si>
  <si>
    <r>
      <t xml:space="preserve">Мережа інклюзивних класів та дітей в них, які перебувають на інклюзивному навчанні  на 2022-2023 н.р.  </t>
    </r>
    <r>
      <rPr>
        <b/>
        <sz val="14"/>
        <rFont val="Times New Roman"/>
        <family val="1"/>
      </rPr>
      <t>(станом на 05.09.2022)</t>
    </r>
  </si>
  <si>
    <t>Барбівська гімназія</t>
  </si>
  <si>
    <t>Завидівська гімназія</t>
  </si>
  <si>
    <t>Ключарківська гімназія</t>
  </si>
  <si>
    <t>Пістрялівська гімназія</t>
  </si>
  <si>
    <t>Макарівський ліцей</t>
  </si>
  <si>
    <t>Олександр ЛЕНДЄЛ</t>
  </si>
  <si>
    <t>до рішення виконавчого комітету</t>
  </si>
  <si>
    <t>Керуючий справами виконавчого комітету Мукачівської міської ради</t>
  </si>
  <si>
    <t>27.09.2022 № 410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</si>
</sst>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56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6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55" fillId="0" borderId="0" xfId="0" applyFont="1" applyAlignment="1">
      <alignment/>
    </xf>
    <xf numFmtId="0" fontId="12" fillId="36" borderId="11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wrapText="1"/>
    </xf>
    <xf numFmtId="0" fontId="13" fillId="36" borderId="19" xfId="0" applyFont="1" applyFill="1" applyBorder="1" applyAlignment="1">
      <alignment wrapText="1"/>
    </xf>
    <xf numFmtId="0" fontId="13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6" borderId="12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wrapText="1"/>
    </xf>
    <xf numFmtId="0" fontId="13" fillId="36" borderId="23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20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/>
    </xf>
    <xf numFmtId="0" fontId="13" fillId="36" borderId="12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wrapText="1"/>
    </xf>
    <xf numFmtId="0" fontId="12" fillId="36" borderId="27" xfId="0" applyFont="1" applyFill="1" applyBorder="1" applyAlignment="1">
      <alignment wrapText="1"/>
    </xf>
    <xf numFmtId="0" fontId="12" fillId="36" borderId="17" xfId="0" applyFont="1" applyFill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2" fillId="36" borderId="28" xfId="0" applyFont="1" applyFill="1" applyBorder="1" applyAlignment="1">
      <alignment/>
    </xf>
    <xf numFmtId="0" fontId="12" fillId="36" borderId="29" xfId="0" applyFont="1" applyFill="1" applyBorder="1" applyAlignment="1">
      <alignment/>
    </xf>
    <xf numFmtId="0" fontId="20" fillId="36" borderId="12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5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2" fillId="36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0" fontId="19" fillId="36" borderId="38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36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36" borderId="43" xfId="0" applyFont="1" applyFill="1" applyBorder="1" applyAlignment="1">
      <alignment horizontal="center"/>
    </xf>
    <xf numFmtId="0" fontId="19" fillId="36" borderId="44" xfId="0" applyFont="1" applyFill="1" applyBorder="1" applyAlignment="1">
      <alignment horizontal="center"/>
    </xf>
    <xf numFmtId="0" fontId="19" fillId="0" borderId="45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4">
      <selection activeCell="B8" sqref="B8"/>
    </sheetView>
  </sheetViews>
  <sheetFormatPr defaultColWidth="9.00390625" defaultRowHeight="12.75"/>
  <cols>
    <col min="2" max="2" width="3.00390625" style="0" customWidth="1"/>
    <col min="3" max="3" width="4.75390625" style="0" customWidth="1"/>
    <col min="4" max="4" width="2.875" style="0" customWidth="1"/>
    <col min="5" max="5" width="4.875" style="0" customWidth="1"/>
    <col min="6" max="6" width="2.875" style="0" customWidth="1"/>
    <col min="7" max="7" width="4.875" style="0" customWidth="1"/>
    <col min="8" max="8" width="3.00390625" style="0" customWidth="1"/>
    <col min="9" max="9" width="5.00390625" style="0" customWidth="1"/>
    <col min="10" max="10" width="4.625" style="0" customWidth="1"/>
    <col min="11" max="11" width="4.875" style="0" customWidth="1"/>
    <col min="12" max="12" width="3.625" style="0" customWidth="1"/>
    <col min="13" max="13" width="5.125" style="0" customWidth="1"/>
    <col min="14" max="14" width="3.25390625" style="0" customWidth="1"/>
    <col min="15" max="15" width="4.875" style="0" customWidth="1"/>
    <col min="16" max="16" width="2.75390625" style="0" customWidth="1"/>
    <col min="17" max="17" width="5.375" style="0" customWidth="1"/>
    <col min="18" max="18" width="3.375" style="0" customWidth="1"/>
    <col min="19" max="19" width="4.00390625" style="0" customWidth="1"/>
    <col min="20" max="20" width="3.125" style="0" customWidth="1"/>
    <col min="21" max="21" width="4.125" style="0" customWidth="1"/>
    <col min="22" max="22" width="4.625" style="0" customWidth="1"/>
    <col min="23" max="23" width="4.875" style="0" customWidth="1"/>
    <col min="24" max="24" width="2.875" style="0" customWidth="1"/>
    <col min="25" max="25" width="4.75390625" style="0" customWidth="1"/>
    <col min="26" max="26" width="2.875" style="0" customWidth="1"/>
    <col min="27" max="27" width="4.75390625" style="0" customWidth="1"/>
    <col min="28" max="28" width="3.00390625" style="0" customWidth="1"/>
    <col min="29" max="29" width="4.125" style="0" customWidth="1"/>
    <col min="30" max="30" width="4.75390625" style="0" customWidth="1"/>
    <col min="31" max="31" width="6.125" style="0" customWidth="1"/>
    <col min="32" max="32" width="4.625" style="0" customWidth="1"/>
    <col min="33" max="33" width="4.75390625" style="0" customWidth="1"/>
  </cols>
  <sheetData>
    <row r="1" spans="25:32" ht="18">
      <c r="Y1" s="41"/>
      <c r="Z1" s="41"/>
      <c r="AA1" s="41"/>
      <c r="AB1" s="41"/>
      <c r="AC1" s="41"/>
      <c r="AD1" s="41"/>
      <c r="AE1" s="38"/>
      <c r="AF1" s="38"/>
    </row>
    <row r="2" spans="25:32" ht="18">
      <c r="Y2" s="41"/>
      <c r="Z2" s="41"/>
      <c r="AA2" s="41"/>
      <c r="AB2" s="41"/>
      <c r="AC2" s="41"/>
      <c r="AD2" s="41"/>
      <c r="AE2" s="38"/>
      <c r="AF2" s="38"/>
    </row>
    <row r="3" spans="25:32" ht="18">
      <c r="Y3" s="41"/>
      <c r="Z3" s="41"/>
      <c r="AA3" s="41"/>
      <c r="AB3" s="41"/>
      <c r="AC3" s="41"/>
      <c r="AD3" s="41"/>
      <c r="AE3" s="38"/>
      <c r="AF3" s="38"/>
    </row>
    <row r="4" spans="1:33" ht="12.75">
      <c r="A4" s="118" t="s">
        <v>32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ht="28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>
      <c r="A6" s="1"/>
      <c r="B6" s="2" t="s">
        <v>0</v>
      </c>
      <c r="C6" s="2"/>
      <c r="D6" s="113" t="s">
        <v>1</v>
      </c>
      <c r="E6" s="113"/>
      <c r="F6" s="113" t="s">
        <v>2</v>
      </c>
      <c r="G6" s="113"/>
      <c r="H6" s="113" t="s">
        <v>3</v>
      </c>
      <c r="I6" s="113"/>
      <c r="J6" s="121" t="s">
        <v>4</v>
      </c>
      <c r="K6" s="114"/>
      <c r="L6" s="113" t="s">
        <v>5</v>
      </c>
      <c r="M6" s="113"/>
      <c r="N6" s="113" t="s">
        <v>6</v>
      </c>
      <c r="O6" s="113"/>
      <c r="P6" s="113" t="s">
        <v>7</v>
      </c>
      <c r="Q6" s="113"/>
      <c r="R6" s="113" t="s">
        <v>8</v>
      </c>
      <c r="S6" s="113"/>
      <c r="T6" s="113" t="s">
        <v>9</v>
      </c>
      <c r="U6" s="113"/>
      <c r="V6" s="114" t="s">
        <v>4</v>
      </c>
      <c r="W6" s="114"/>
      <c r="X6" s="115" t="s">
        <v>10</v>
      </c>
      <c r="Y6" s="113"/>
      <c r="Z6" s="116" t="s">
        <v>11</v>
      </c>
      <c r="AA6" s="116"/>
      <c r="AB6" s="117" t="s">
        <v>4</v>
      </c>
      <c r="AC6" s="117"/>
      <c r="AD6" s="112" t="s">
        <v>12</v>
      </c>
      <c r="AE6" s="112"/>
      <c r="AF6" s="113" t="s">
        <v>13</v>
      </c>
      <c r="AG6" s="113"/>
    </row>
    <row r="7" spans="1:33" ht="19.5" customHeight="1">
      <c r="A7" s="3" t="s">
        <v>14</v>
      </c>
      <c r="B7" s="20">
        <v>4</v>
      </c>
      <c r="C7" s="7">
        <v>100</v>
      </c>
      <c r="D7" s="9">
        <v>3</v>
      </c>
      <c r="E7" s="4">
        <v>90</v>
      </c>
      <c r="F7" s="5">
        <v>3</v>
      </c>
      <c r="G7" s="4">
        <v>95</v>
      </c>
      <c r="H7" s="5">
        <v>3</v>
      </c>
      <c r="I7" s="4">
        <v>95</v>
      </c>
      <c r="J7" s="24">
        <f>B7+D7+F7+H7</f>
        <v>13</v>
      </c>
      <c r="K7" s="25">
        <f>C7+E7+G7+I7</f>
        <v>380</v>
      </c>
      <c r="L7" s="5">
        <v>4</v>
      </c>
      <c r="M7" s="7">
        <v>110</v>
      </c>
      <c r="N7" s="6">
        <v>4</v>
      </c>
      <c r="O7" s="7">
        <v>102</v>
      </c>
      <c r="P7" s="6">
        <v>3</v>
      </c>
      <c r="Q7" s="7">
        <v>82</v>
      </c>
      <c r="R7" s="6">
        <v>3</v>
      </c>
      <c r="S7" s="7">
        <v>82</v>
      </c>
      <c r="T7" s="6">
        <v>3</v>
      </c>
      <c r="U7" s="7">
        <v>72</v>
      </c>
      <c r="V7" s="24">
        <f>L7+N7+P7+R7+T7</f>
        <v>17</v>
      </c>
      <c r="W7" s="25">
        <f>M7+O7+Q7+S7+U7</f>
        <v>448</v>
      </c>
      <c r="X7" s="20">
        <v>2</v>
      </c>
      <c r="Y7" s="20">
        <v>45</v>
      </c>
      <c r="Z7" s="15">
        <v>1</v>
      </c>
      <c r="AA7" s="16">
        <v>25</v>
      </c>
      <c r="AB7" s="30">
        <f>X7+Z7</f>
        <v>3</v>
      </c>
      <c r="AC7" s="25">
        <f>Y7+AA7</f>
        <v>70</v>
      </c>
      <c r="AD7" s="33">
        <f>J7+V7+AB7</f>
        <v>33</v>
      </c>
      <c r="AE7" s="32">
        <f>K7+W7+AC7</f>
        <v>898</v>
      </c>
      <c r="AF7" s="5">
        <v>6</v>
      </c>
      <c r="AG7" s="7">
        <v>180</v>
      </c>
    </row>
    <row r="8" spans="1:33" s="35" customFormat="1" ht="19.5" customHeight="1">
      <c r="A8" s="3" t="s">
        <v>15</v>
      </c>
      <c r="B8" s="5">
        <v>3</v>
      </c>
      <c r="C8" s="4">
        <v>75</v>
      </c>
      <c r="D8" s="6">
        <v>2</v>
      </c>
      <c r="E8" s="7">
        <v>66</v>
      </c>
      <c r="F8" s="5">
        <v>3</v>
      </c>
      <c r="G8" s="4">
        <v>76</v>
      </c>
      <c r="H8" s="5">
        <v>3</v>
      </c>
      <c r="I8" s="4">
        <v>83</v>
      </c>
      <c r="J8" s="24">
        <f aca="true" t="shared" si="0" ref="J8:K24">B8+D8+F8+H8</f>
        <v>11</v>
      </c>
      <c r="K8" s="25">
        <f t="shared" si="0"/>
        <v>300</v>
      </c>
      <c r="L8" s="5">
        <v>3</v>
      </c>
      <c r="M8" s="7">
        <v>72</v>
      </c>
      <c r="N8" s="6">
        <v>2</v>
      </c>
      <c r="O8" s="7">
        <v>67</v>
      </c>
      <c r="P8" s="6">
        <v>2</v>
      </c>
      <c r="Q8" s="7">
        <v>63</v>
      </c>
      <c r="R8" s="6">
        <v>3</v>
      </c>
      <c r="S8" s="7">
        <v>74</v>
      </c>
      <c r="T8" s="6">
        <v>2</v>
      </c>
      <c r="U8" s="7">
        <v>56</v>
      </c>
      <c r="V8" s="24">
        <f aca="true" t="shared" si="1" ref="V8:W24">L8+N8+P8+R8+T8</f>
        <v>12</v>
      </c>
      <c r="W8" s="25">
        <f t="shared" si="1"/>
        <v>332</v>
      </c>
      <c r="X8" s="9">
        <v>1</v>
      </c>
      <c r="Y8" s="9">
        <v>25</v>
      </c>
      <c r="Z8" s="6">
        <v>1</v>
      </c>
      <c r="AA8" s="7">
        <v>27</v>
      </c>
      <c r="AB8" s="30">
        <f aca="true" t="shared" si="2" ref="AB8:AC24">X8+Z8</f>
        <v>2</v>
      </c>
      <c r="AC8" s="25">
        <f t="shared" si="2"/>
        <v>52</v>
      </c>
      <c r="AD8" s="33">
        <f aca="true" t="shared" si="3" ref="AD8:AE24">J8+V8+AB8</f>
        <v>25</v>
      </c>
      <c r="AE8" s="32">
        <f t="shared" si="3"/>
        <v>684</v>
      </c>
      <c r="AF8" s="5">
        <v>5</v>
      </c>
      <c r="AG8" s="7">
        <v>150</v>
      </c>
    </row>
    <row r="9" spans="1:33" ht="19.5" customHeight="1">
      <c r="A9" s="3" t="s">
        <v>16</v>
      </c>
      <c r="B9" s="5">
        <v>2</v>
      </c>
      <c r="C9" s="4">
        <v>60</v>
      </c>
      <c r="D9" s="6">
        <v>2</v>
      </c>
      <c r="E9" s="7">
        <v>62</v>
      </c>
      <c r="F9" s="5">
        <v>2</v>
      </c>
      <c r="G9" s="4">
        <v>59</v>
      </c>
      <c r="H9" s="5">
        <v>2</v>
      </c>
      <c r="I9" s="4">
        <v>42</v>
      </c>
      <c r="J9" s="24">
        <f t="shared" si="0"/>
        <v>8</v>
      </c>
      <c r="K9" s="25">
        <f t="shared" si="0"/>
        <v>223</v>
      </c>
      <c r="L9" s="5">
        <v>2</v>
      </c>
      <c r="M9" s="7">
        <v>51</v>
      </c>
      <c r="N9" s="6">
        <v>2</v>
      </c>
      <c r="O9" s="7">
        <v>42</v>
      </c>
      <c r="P9" s="6">
        <v>2</v>
      </c>
      <c r="Q9" s="7">
        <v>47</v>
      </c>
      <c r="R9" s="6">
        <v>2</v>
      </c>
      <c r="S9" s="7">
        <v>40</v>
      </c>
      <c r="T9" s="6">
        <v>1</v>
      </c>
      <c r="U9" s="7">
        <v>21</v>
      </c>
      <c r="V9" s="24">
        <f t="shared" si="1"/>
        <v>9</v>
      </c>
      <c r="W9" s="25">
        <f t="shared" si="1"/>
        <v>201</v>
      </c>
      <c r="X9" s="9">
        <v>1</v>
      </c>
      <c r="Y9" s="4">
        <v>15</v>
      </c>
      <c r="Z9" s="22">
        <v>1</v>
      </c>
      <c r="AA9" s="21">
        <v>10</v>
      </c>
      <c r="AB9" s="30">
        <f t="shared" si="2"/>
        <v>2</v>
      </c>
      <c r="AC9" s="25">
        <f t="shared" si="2"/>
        <v>25</v>
      </c>
      <c r="AD9" s="33">
        <f t="shared" si="3"/>
        <v>19</v>
      </c>
      <c r="AE9" s="32">
        <f t="shared" si="3"/>
        <v>449</v>
      </c>
      <c r="AF9" s="5">
        <v>4</v>
      </c>
      <c r="AG9" s="21">
        <v>120</v>
      </c>
    </row>
    <row r="10" spans="1:33" ht="19.5" customHeight="1">
      <c r="A10" s="45" t="s">
        <v>29</v>
      </c>
      <c r="B10" s="46">
        <v>2</v>
      </c>
      <c r="C10" s="47">
        <v>62</v>
      </c>
      <c r="D10" s="48">
        <v>2</v>
      </c>
      <c r="E10" s="49">
        <v>64</v>
      </c>
      <c r="F10" s="50">
        <v>2</v>
      </c>
      <c r="G10" s="47">
        <v>58</v>
      </c>
      <c r="H10" s="50">
        <v>2</v>
      </c>
      <c r="I10" s="47">
        <v>56</v>
      </c>
      <c r="J10" s="51">
        <f t="shared" si="0"/>
        <v>8</v>
      </c>
      <c r="K10" s="52">
        <f t="shared" si="0"/>
        <v>240</v>
      </c>
      <c r="L10" s="53">
        <v>2</v>
      </c>
      <c r="M10" s="49">
        <v>58</v>
      </c>
      <c r="N10" s="53">
        <v>2</v>
      </c>
      <c r="O10" s="49">
        <v>60</v>
      </c>
      <c r="P10" s="53">
        <v>2</v>
      </c>
      <c r="Q10" s="49">
        <v>68</v>
      </c>
      <c r="R10" s="53">
        <v>2</v>
      </c>
      <c r="S10" s="49">
        <v>58</v>
      </c>
      <c r="T10" s="53">
        <v>2</v>
      </c>
      <c r="U10" s="49">
        <v>58</v>
      </c>
      <c r="V10" s="51">
        <f t="shared" si="1"/>
        <v>10</v>
      </c>
      <c r="W10" s="52">
        <f t="shared" si="1"/>
        <v>302</v>
      </c>
      <c r="X10" s="54">
        <v>1</v>
      </c>
      <c r="Y10" s="47">
        <v>30</v>
      </c>
      <c r="Z10" s="53">
        <v>1</v>
      </c>
      <c r="AA10" s="49">
        <v>33</v>
      </c>
      <c r="AB10" s="55">
        <f t="shared" si="2"/>
        <v>2</v>
      </c>
      <c r="AC10" s="52">
        <f t="shared" si="2"/>
        <v>63</v>
      </c>
      <c r="AD10" s="56">
        <f t="shared" si="3"/>
        <v>20</v>
      </c>
      <c r="AE10" s="57">
        <f t="shared" si="3"/>
        <v>605</v>
      </c>
      <c r="AF10" s="5">
        <v>4</v>
      </c>
      <c r="AG10" s="19">
        <v>120</v>
      </c>
    </row>
    <row r="11" spans="1:33" ht="19.5" customHeight="1">
      <c r="A11" s="3" t="s">
        <v>17</v>
      </c>
      <c r="B11" s="6">
        <v>4</v>
      </c>
      <c r="C11" s="7">
        <v>100</v>
      </c>
      <c r="D11" s="6">
        <v>4</v>
      </c>
      <c r="E11" s="7">
        <v>92</v>
      </c>
      <c r="F11" s="5">
        <v>3</v>
      </c>
      <c r="G11" s="7">
        <v>65</v>
      </c>
      <c r="H11" s="6">
        <v>3</v>
      </c>
      <c r="I11" s="7">
        <v>88</v>
      </c>
      <c r="J11" s="24">
        <f t="shared" si="0"/>
        <v>14</v>
      </c>
      <c r="K11" s="25">
        <f t="shared" si="0"/>
        <v>345</v>
      </c>
      <c r="L11" s="5">
        <v>4</v>
      </c>
      <c r="M11" s="7">
        <v>100</v>
      </c>
      <c r="N11" s="6">
        <v>3</v>
      </c>
      <c r="O11" s="7">
        <v>63</v>
      </c>
      <c r="P11" s="6">
        <v>3</v>
      </c>
      <c r="Q11" s="7">
        <v>88</v>
      </c>
      <c r="R11" s="6">
        <v>3</v>
      </c>
      <c r="S11" s="7">
        <v>71</v>
      </c>
      <c r="T11" s="6">
        <v>3</v>
      </c>
      <c r="U11" s="7">
        <v>71</v>
      </c>
      <c r="V11" s="24">
        <f t="shared" si="1"/>
        <v>16</v>
      </c>
      <c r="W11" s="25">
        <f t="shared" si="1"/>
        <v>393</v>
      </c>
      <c r="X11" s="9">
        <v>1</v>
      </c>
      <c r="Y11" s="7">
        <v>30</v>
      </c>
      <c r="Z11" s="6">
        <v>1</v>
      </c>
      <c r="AA11" s="7">
        <v>26</v>
      </c>
      <c r="AB11" s="30">
        <f t="shared" si="2"/>
        <v>2</v>
      </c>
      <c r="AC11" s="25">
        <f t="shared" si="2"/>
        <v>56</v>
      </c>
      <c r="AD11" s="33">
        <f t="shared" si="3"/>
        <v>32</v>
      </c>
      <c r="AE11" s="32">
        <f t="shared" si="3"/>
        <v>794</v>
      </c>
      <c r="AF11" s="5">
        <v>5</v>
      </c>
      <c r="AG11" s="7">
        <v>150</v>
      </c>
    </row>
    <row r="12" spans="1:33" ht="19.5" customHeight="1">
      <c r="A12" s="3" t="s">
        <v>18</v>
      </c>
      <c r="B12" s="12">
        <v>2</v>
      </c>
      <c r="C12" s="17">
        <v>42</v>
      </c>
      <c r="D12" s="18">
        <v>2</v>
      </c>
      <c r="E12" s="19">
        <v>42</v>
      </c>
      <c r="F12" s="12">
        <v>2</v>
      </c>
      <c r="G12" s="19">
        <v>41</v>
      </c>
      <c r="H12" s="18">
        <v>2</v>
      </c>
      <c r="I12" s="19">
        <v>46</v>
      </c>
      <c r="J12" s="24">
        <f t="shared" si="0"/>
        <v>8</v>
      </c>
      <c r="K12" s="25">
        <f t="shared" si="0"/>
        <v>171</v>
      </c>
      <c r="L12" s="5">
        <v>2</v>
      </c>
      <c r="M12" s="7">
        <v>38</v>
      </c>
      <c r="N12" s="6">
        <v>2</v>
      </c>
      <c r="O12" s="7">
        <v>37</v>
      </c>
      <c r="P12" s="6">
        <v>2</v>
      </c>
      <c r="Q12" s="7">
        <v>40</v>
      </c>
      <c r="R12" s="6">
        <v>2</v>
      </c>
      <c r="S12" s="7">
        <v>44</v>
      </c>
      <c r="T12" s="6">
        <v>2</v>
      </c>
      <c r="U12" s="7">
        <v>38</v>
      </c>
      <c r="V12" s="24">
        <f t="shared" si="1"/>
        <v>10</v>
      </c>
      <c r="W12" s="25">
        <f t="shared" si="1"/>
        <v>197</v>
      </c>
      <c r="X12" s="5">
        <v>1</v>
      </c>
      <c r="Y12" s="4">
        <v>20</v>
      </c>
      <c r="Z12" s="6">
        <v>1</v>
      </c>
      <c r="AA12" s="7">
        <v>21</v>
      </c>
      <c r="AB12" s="30">
        <f t="shared" si="2"/>
        <v>2</v>
      </c>
      <c r="AC12" s="25">
        <f t="shared" si="2"/>
        <v>41</v>
      </c>
      <c r="AD12" s="33">
        <f t="shared" si="3"/>
        <v>20</v>
      </c>
      <c r="AE12" s="32">
        <f t="shared" si="3"/>
        <v>409</v>
      </c>
      <c r="AF12" s="5">
        <v>4</v>
      </c>
      <c r="AG12" s="19">
        <v>120</v>
      </c>
    </row>
    <row r="13" spans="1:33" ht="19.5" customHeight="1">
      <c r="A13" s="27" t="s">
        <v>19</v>
      </c>
      <c r="B13" s="6">
        <v>3</v>
      </c>
      <c r="C13" s="7">
        <v>80</v>
      </c>
      <c r="D13" s="20">
        <v>3</v>
      </c>
      <c r="E13" s="7">
        <v>91</v>
      </c>
      <c r="F13" s="20">
        <v>2</v>
      </c>
      <c r="G13" s="7">
        <v>57</v>
      </c>
      <c r="H13" s="20">
        <v>2</v>
      </c>
      <c r="I13" s="7">
        <v>62</v>
      </c>
      <c r="J13" s="24">
        <f t="shared" si="0"/>
        <v>10</v>
      </c>
      <c r="K13" s="25">
        <f t="shared" si="0"/>
        <v>290</v>
      </c>
      <c r="L13" s="23">
        <v>3</v>
      </c>
      <c r="M13" s="21">
        <v>67</v>
      </c>
      <c r="N13" s="22">
        <v>3</v>
      </c>
      <c r="O13" s="21">
        <v>76</v>
      </c>
      <c r="P13" s="22">
        <v>3</v>
      </c>
      <c r="Q13" s="21">
        <v>76</v>
      </c>
      <c r="R13" s="22">
        <v>2</v>
      </c>
      <c r="S13" s="21">
        <v>52</v>
      </c>
      <c r="T13" s="22">
        <v>2</v>
      </c>
      <c r="U13" s="21">
        <v>44</v>
      </c>
      <c r="V13" s="24">
        <f t="shared" si="1"/>
        <v>13</v>
      </c>
      <c r="W13" s="25">
        <f t="shared" si="1"/>
        <v>315</v>
      </c>
      <c r="X13" s="23">
        <v>1</v>
      </c>
      <c r="Y13" s="11">
        <v>20</v>
      </c>
      <c r="Z13" s="28">
        <v>1</v>
      </c>
      <c r="AA13" s="21">
        <v>23</v>
      </c>
      <c r="AB13" s="30">
        <f t="shared" si="2"/>
        <v>2</v>
      </c>
      <c r="AC13" s="25">
        <f t="shared" si="2"/>
        <v>43</v>
      </c>
      <c r="AD13" s="33">
        <f t="shared" si="3"/>
        <v>25</v>
      </c>
      <c r="AE13" s="32">
        <f t="shared" si="3"/>
        <v>648</v>
      </c>
      <c r="AF13" s="5">
        <v>5</v>
      </c>
      <c r="AG13" s="7">
        <v>150</v>
      </c>
    </row>
    <row r="14" spans="1:33" ht="19.5" customHeight="1">
      <c r="A14" s="3" t="s">
        <v>20</v>
      </c>
      <c r="B14" s="18">
        <v>4</v>
      </c>
      <c r="C14" s="19">
        <v>100</v>
      </c>
      <c r="D14" s="18">
        <v>4</v>
      </c>
      <c r="E14" s="19">
        <v>112</v>
      </c>
      <c r="F14" s="12">
        <v>4</v>
      </c>
      <c r="G14" s="19">
        <v>128</v>
      </c>
      <c r="H14" s="18">
        <v>4</v>
      </c>
      <c r="I14" s="19">
        <v>119</v>
      </c>
      <c r="J14" s="24">
        <f t="shared" si="0"/>
        <v>16</v>
      </c>
      <c r="K14" s="25">
        <f t="shared" si="0"/>
        <v>459</v>
      </c>
      <c r="L14" s="12">
        <v>4</v>
      </c>
      <c r="M14" s="19">
        <v>115</v>
      </c>
      <c r="N14" s="18">
        <v>4</v>
      </c>
      <c r="O14" s="19">
        <v>124</v>
      </c>
      <c r="P14" s="18">
        <v>4</v>
      </c>
      <c r="Q14" s="19">
        <v>112</v>
      </c>
      <c r="R14" s="18">
        <v>3</v>
      </c>
      <c r="S14" s="19">
        <v>85</v>
      </c>
      <c r="T14" s="18">
        <v>4</v>
      </c>
      <c r="U14" s="19">
        <v>94</v>
      </c>
      <c r="V14" s="24">
        <f t="shared" si="1"/>
        <v>19</v>
      </c>
      <c r="W14" s="25">
        <f t="shared" si="1"/>
        <v>530</v>
      </c>
      <c r="X14" s="29">
        <v>2</v>
      </c>
      <c r="Y14" s="17">
        <v>40</v>
      </c>
      <c r="Z14" s="18">
        <v>2</v>
      </c>
      <c r="AA14" s="19">
        <v>42</v>
      </c>
      <c r="AB14" s="30">
        <f t="shared" si="2"/>
        <v>4</v>
      </c>
      <c r="AC14" s="25">
        <f t="shared" si="2"/>
        <v>82</v>
      </c>
      <c r="AD14" s="33">
        <f t="shared" si="3"/>
        <v>39</v>
      </c>
      <c r="AE14" s="32">
        <f t="shared" si="3"/>
        <v>1071</v>
      </c>
      <c r="AF14" s="5">
        <v>6</v>
      </c>
      <c r="AG14" s="19">
        <v>180</v>
      </c>
    </row>
    <row r="15" spans="1:33" ht="19.5" customHeight="1">
      <c r="A15" s="3" t="s">
        <v>21</v>
      </c>
      <c r="B15" s="6">
        <v>3</v>
      </c>
      <c r="C15" s="7">
        <v>90</v>
      </c>
      <c r="D15" s="6">
        <v>3</v>
      </c>
      <c r="E15" s="7">
        <v>77</v>
      </c>
      <c r="F15" s="5">
        <v>3</v>
      </c>
      <c r="G15" s="7">
        <v>95</v>
      </c>
      <c r="H15" s="6">
        <v>4</v>
      </c>
      <c r="I15" s="7">
        <v>99</v>
      </c>
      <c r="J15" s="24">
        <f t="shared" si="0"/>
        <v>13</v>
      </c>
      <c r="K15" s="25">
        <f t="shared" si="0"/>
        <v>361</v>
      </c>
      <c r="L15" s="5">
        <v>3</v>
      </c>
      <c r="M15" s="7">
        <v>79</v>
      </c>
      <c r="N15" s="6">
        <v>3</v>
      </c>
      <c r="O15" s="7">
        <v>93</v>
      </c>
      <c r="P15" s="6">
        <v>2</v>
      </c>
      <c r="Q15" s="7">
        <v>62</v>
      </c>
      <c r="R15" s="6">
        <v>2</v>
      </c>
      <c r="S15" s="7">
        <v>63</v>
      </c>
      <c r="T15" s="6">
        <v>3</v>
      </c>
      <c r="U15" s="7">
        <v>72</v>
      </c>
      <c r="V15" s="24">
        <f t="shared" si="1"/>
        <v>13</v>
      </c>
      <c r="W15" s="25">
        <f t="shared" si="1"/>
        <v>369</v>
      </c>
      <c r="X15" s="9">
        <v>1</v>
      </c>
      <c r="Y15" s="4">
        <v>25</v>
      </c>
      <c r="Z15" s="6">
        <v>1</v>
      </c>
      <c r="AA15" s="7">
        <v>19</v>
      </c>
      <c r="AB15" s="30">
        <f t="shared" si="2"/>
        <v>2</v>
      </c>
      <c r="AC15" s="25">
        <f t="shared" si="2"/>
        <v>44</v>
      </c>
      <c r="AD15" s="33">
        <f t="shared" si="3"/>
        <v>28</v>
      </c>
      <c r="AE15" s="32">
        <f t="shared" si="3"/>
        <v>774</v>
      </c>
      <c r="AF15" s="5">
        <v>6</v>
      </c>
      <c r="AG15" s="7">
        <v>180</v>
      </c>
    </row>
    <row r="16" spans="1:33" ht="19.5" customHeight="1">
      <c r="A16" s="3" t="s">
        <v>22</v>
      </c>
      <c r="B16" s="18">
        <v>3</v>
      </c>
      <c r="C16" s="19">
        <v>75</v>
      </c>
      <c r="D16" s="12">
        <v>4</v>
      </c>
      <c r="E16" s="17">
        <v>114</v>
      </c>
      <c r="F16" s="12">
        <v>3</v>
      </c>
      <c r="G16" s="19">
        <v>96</v>
      </c>
      <c r="H16" s="18">
        <v>4</v>
      </c>
      <c r="I16" s="19">
        <v>118</v>
      </c>
      <c r="J16" s="24">
        <f t="shared" si="0"/>
        <v>14</v>
      </c>
      <c r="K16" s="25">
        <f t="shared" si="0"/>
        <v>403</v>
      </c>
      <c r="L16" s="12">
        <v>3</v>
      </c>
      <c r="M16" s="17">
        <v>94</v>
      </c>
      <c r="N16" s="12">
        <v>3</v>
      </c>
      <c r="O16" s="17">
        <v>101</v>
      </c>
      <c r="P16" s="12">
        <v>2</v>
      </c>
      <c r="Q16" s="17">
        <v>69</v>
      </c>
      <c r="R16" s="12">
        <v>2</v>
      </c>
      <c r="S16" s="17">
        <v>71</v>
      </c>
      <c r="T16" s="12">
        <v>2</v>
      </c>
      <c r="U16" s="17">
        <v>62</v>
      </c>
      <c r="V16" s="24">
        <f t="shared" si="1"/>
        <v>12</v>
      </c>
      <c r="W16" s="25">
        <f t="shared" si="1"/>
        <v>397</v>
      </c>
      <c r="X16" s="31">
        <v>0</v>
      </c>
      <c r="Y16" s="7">
        <v>0</v>
      </c>
      <c r="Z16" s="31">
        <v>0</v>
      </c>
      <c r="AA16" s="7">
        <v>0</v>
      </c>
      <c r="AB16" s="30">
        <f t="shared" si="2"/>
        <v>0</v>
      </c>
      <c r="AC16" s="25">
        <f t="shared" si="2"/>
        <v>0</v>
      </c>
      <c r="AD16" s="33">
        <f t="shared" si="3"/>
        <v>26</v>
      </c>
      <c r="AE16" s="32">
        <f t="shared" si="3"/>
        <v>800</v>
      </c>
      <c r="AF16" s="5">
        <v>0</v>
      </c>
      <c r="AG16" s="19">
        <v>0</v>
      </c>
    </row>
    <row r="17" spans="1:33" ht="19.5" customHeight="1">
      <c r="A17" s="3" t="s">
        <v>28</v>
      </c>
      <c r="B17" s="6">
        <v>1</v>
      </c>
      <c r="C17" s="7">
        <v>18</v>
      </c>
      <c r="D17" s="5">
        <v>1</v>
      </c>
      <c r="E17" s="4">
        <v>24</v>
      </c>
      <c r="F17" s="5">
        <v>1</v>
      </c>
      <c r="G17" s="7">
        <v>20</v>
      </c>
      <c r="H17" s="6">
        <v>1</v>
      </c>
      <c r="I17" s="7">
        <v>18</v>
      </c>
      <c r="J17" s="24">
        <f t="shared" si="0"/>
        <v>4</v>
      </c>
      <c r="K17" s="25">
        <f t="shared" si="0"/>
        <v>80</v>
      </c>
      <c r="L17" s="5">
        <v>1</v>
      </c>
      <c r="M17" s="4">
        <v>18</v>
      </c>
      <c r="N17" s="5">
        <v>1</v>
      </c>
      <c r="O17" s="4">
        <v>21</v>
      </c>
      <c r="P17" s="5">
        <v>1</v>
      </c>
      <c r="Q17" s="4">
        <v>20</v>
      </c>
      <c r="R17" s="5">
        <v>1</v>
      </c>
      <c r="S17" s="4">
        <v>25</v>
      </c>
      <c r="T17" s="5">
        <v>1</v>
      </c>
      <c r="U17" s="4">
        <v>27</v>
      </c>
      <c r="V17" s="24">
        <f t="shared" si="1"/>
        <v>5</v>
      </c>
      <c r="W17" s="25">
        <f t="shared" si="1"/>
        <v>111</v>
      </c>
      <c r="X17" s="6">
        <v>1</v>
      </c>
      <c r="Y17" s="7">
        <v>20</v>
      </c>
      <c r="Z17" s="20">
        <v>1</v>
      </c>
      <c r="AA17" s="7">
        <v>20</v>
      </c>
      <c r="AB17" s="30">
        <f t="shared" si="2"/>
        <v>2</v>
      </c>
      <c r="AC17" s="25">
        <f t="shared" si="2"/>
        <v>40</v>
      </c>
      <c r="AD17" s="33">
        <f t="shared" si="3"/>
        <v>11</v>
      </c>
      <c r="AE17" s="32">
        <f t="shared" si="3"/>
        <v>231</v>
      </c>
      <c r="AF17" s="5">
        <v>2</v>
      </c>
      <c r="AG17" s="7">
        <v>60</v>
      </c>
    </row>
    <row r="18" spans="1:33" ht="19.5" customHeight="1">
      <c r="A18" s="3" t="s">
        <v>30</v>
      </c>
      <c r="B18" s="22">
        <v>3</v>
      </c>
      <c r="C18" s="21">
        <v>85</v>
      </c>
      <c r="D18" s="10">
        <v>2</v>
      </c>
      <c r="E18" s="11">
        <v>59</v>
      </c>
      <c r="F18" s="10">
        <v>2</v>
      </c>
      <c r="G18" s="21">
        <v>56</v>
      </c>
      <c r="H18" s="22">
        <v>2</v>
      </c>
      <c r="I18" s="21">
        <v>61</v>
      </c>
      <c r="J18" s="24">
        <f t="shared" si="0"/>
        <v>9</v>
      </c>
      <c r="K18" s="25">
        <f t="shared" si="0"/>
        <v>261</v>
      </c>
      <c r="L18" s="22">
        <v>3</v>
      </c>
      <c r="M18" s="21">
        <v>71</v>
      </c>
      <c r="N18" s="10">
        <v>2</v>
      </c>
      <c r="O18" s="11">
        <v>61</v>
      </c>
      <c r="P18" s="10">
        <v>2</v>
      </c>
      <c r="Q18" s="11">
        <v>55</v>
      </c>
      <c r="R18" s="10">
        <v>2</v>
      </c>
      <c r="S18" s="11">
        <v>50</v>
      </c>
      <c r="T18" s="10">
        <v>2</v>
      </c>
      <c r="U18" s="11">
        <v>44</v>
      </c>
      <c r="V18" s="24">
        <f t="shared" si="1"/>
        <v>11</v>
      </c>
      <c r="W18" s="25">
        <f t="shared" si="1"/>
        <v>281</v>
      </c>
      <c r="X18" s="23">
        <v>1</v>
      </c>
      <c r="Y18" s="11">
        <v>20</v>
      </c>
      <c r="Z18" s="6">
        <v>1</v>
      </c>
      <c r="AA18" s="7">
        <v>22</v>
      </c>
      <c r="AB18" s="30">
        <f t="shared" si="2"/>
        <v>2</v>
      </c>
      <c r="AC18" s="25">
        <f t="shared" si="2"/>
        <v>42</v>
      </c>
      <c r="AD18" s="33">
        <f t="shared" si="3"/>
        <v>22</v>
      </c>
      <c r="AE18" s="32">
        <f t="shared" si="3"/>
        <v>584</v>
      </c>
      <c r="AF18" s="5">
        <v>4</v>
      </c>
      <c r="AG18" s="21">
        <v>120</v>
      </c>
    </row>
    <row r="19" spans="1:33" ht="19.5" customHeight="1">
      <c r="A19" s="3" t="s">
        <v>23</v>
      </c>
      <c r="B19" s="18">
        <v>3</v>
      </c>
      <c r="C19" s="19">
        <v>90</v>
      </c>
      <c r="D19" s="12">
        <v>3</v>
      </c>
      <c r="E19" s="17">
        <v>89</v>
      </c>
      <c r="F19" s="12">
        <v>3</v>
      </c>
      <c r="G19" s="19">
        <v>85</v>
      </c>
      <c r="H19" s="18">
        <v>3</v>
      </c>
      <c r="I19" s="19">
        <v>90</v>
      </c>
      <c r="J19" s="24">
        <f t="shared" si="0"/>
        <v>12</v>
      </c>
      <c r="K19" s="25">
        <f t="shared" si="0"/>
        <v>354</v>
      </c>
      <c r="L19" s="12">
        <v>3</v>
      </c>
      <c r="M19" s="17">
        <v>78</v>
      </c>
      <c r="N19" s="12">
        <v>3</v>
      </c>
      <c r="O19" s="17">
        <v>90</v>
      </c>
      <c r="P19" s="12">
        <v>3</v>
      </c>
      <c r="Q19" s="17">
        <v>89</v>
      </c>
      <c r="R19" s="12">
        <v>3</v>
      </c>
      <c r="S19" s="17">
        <v>79</v>
      </c>
      <c r="T19" s="12">
        <v>3</v>
      </c>
      <c r="U19" s="17">
        <v>68</v>
      </c>
      <c r="V19" s="24">
        <f t="shared" si="1"/>
        <v>15</v>
      </c>
      <c r="W19" s="25">
        <f t="shared" si="1"/>
        <v>404</v>
      </c>
      <c r="X19" s="29">
        <v>1</v>
      </c>
      <c r="Y19" s="17">
        <v>30</v>
      </c>
      <c r="Z19" s="31">
        <v>2</v>
      </c>
      <c r="AA19" s="19">
        <v>39</v>
      </c>
      <c r="AB19" s="30">
        <f t="shared" si="2"/>
        <v>3</v>
      </c>
      <c r="AC19" s="25">
        <f t="shared" si="2"/>
        <v>69</v>
      </c>
      <c r="AD19" s="33">
        <f t="shared" si="3"/>
        <v>30</v>
      </c>
      <c r="AE19" s="32">
        <f t="shared" si="3"/>
        <v>827</v>
      </c>
      <c r="AF19" s="5">
        <v>6</v>
      </c>
      <c r="AG19" s="19">
        <v>180</v>
      </c>
    </row>
    <row r="20" spans="1:33" ht="19.5" customHeight="1">
      <c r="A20" s="3" t="s">
        <v>31</v>
      </c>
      <c r="B20" s="6">
        <v>2</v>
      </c>
      <c r="C20" s="7">
        <v>60</v>
      </c>
      <c r="D20" s="5">
        <v>2</v>
      </c>
      <c r="E20" s="4">
        <v>61</v>
      </c>
      <c r="F20" s="5">
        <v>2</v>
      </c>
      <c r="G20" s="7">
        <v>56</v>
      </c>
      <c r="H20" s="6">
        <v>2</v>
      </c>
      <c r="I20" s="7">
        <v>53</v>
      </c>
      <c r="J20" s="24">
        <f t="shared" si="0"/>
        <v>8</v>
      </c>
      <c r="K20" s="25">
        <f t="shared" si="0"/>
        <v>230</v>
      </c>
      <c r="L20" s="5">
        <v>2</v>
      </c>
      <c r="M20" s="4">
        <v>38</v>
      </c>
      <c r="N20" s="5">
        <v>2</v>
      </c>
      <c r="O20" s="4">
        <v>50</v>
      </c>
      <c r="P20" s="5">
        <v>2</v>
      </c>
      <c r="Q20" s="4">
        <v>58</v>
      </c>
      <c r="R20" s="5">
        <v>2</v>
      </c>
      <c r="S20" s="4">
        <v>51</v>
      </c>
      <c r="T20" s="5">
        <v>2</v>
      </c>
      <c r="U20" s="4">
        <v>45</v>
      </c>
      <c r="V20" s="24">
        <f t="shared" si="1"/>
        <v>10</v>
      </c>
      <c r="W20" s="25">
        <f t="shared" si="1"/>
        <v>242</v>
      </c>
      <c r="X20" s="9">
        <v>1</v>
      </c>
      <c r="Y20" s="4">
        <v>25</v>
      </c>
      <c r="Z20" s="6">
        <v>1</v>
      </c>
      <c r="AA20" s="7">
        <v>22</v>
      </c>
      <c r="AB20" s="30">
        <f t="shared" si="2"/>
        <v>2</v>
      </c>
      <c r="AC20" s="25">
        <f t="shared" si="2"/>
        <v>47</v>
      </c>
      <c r="AD20" s="33">
        <f t="shared" si="3"/>
        <v>20</v>
      </c>
      <c r="AE20" s="32">
        <f t="shared" si="3"/>
        <v>519</v>
      </c>
      <c r="AF20" s="5">
        <v>4</v>
      </c>
      <c r="AG20" s="7">
        <v>120</v>
      </c>
    </row>
    <row r="21" spans="1:33" ht="19.5" customHeight="1">
      <c r="A21" s="45" t="s">
        <v>24</v>
      </c>
      <c r="B21" s="58">
        <v>1</v>
      </c>
      <c r="C21" s="59">
        <v>15</v>
      </c>
      <c r="D21" s="60">
        <v>1</v>
      </c>
      <c r="E21" s="61">
        <v>22</v>
      </c>
      <c r="F21" s="60">
        <v>1</v>
      </c>
      <c r="G21" s="59">
        <v>17</v>
      </c>
      <c r="H21" s="58">
        <v>1</v>
      </c>
      <c r="I21" s="59">
        <v>8</v>
      </c>
      <c r="J21" s="51">
        <f t="shared" si="0"/>
        <v>4</v>
      </c>
      <c r="K21" s="52">
        <f t="shared" si="0"/>
        <v>62</v>
      </c>
      <c r="L21" s="60">
        <v>1</v>
      </c>
      <c r="M21" s="61">
        <v>14</v>
      </c>
      <c r="N21" s="60">
        <v>1</v>
      </c>
      <c r="O21" s="61">
        <v>15</v>
      </c>
      <c r="P21" s="60">
        <v>1</v>
      </c>
      <c r="Q21" s="61">
        <v>14</v>
      </c>
      <c r="R21" s="60">
        <v>1</v>
      </c>
      <c r="S21" s="61">
        <v>15</v>
      </c>
      <c r="T21" s="60">
        <v>1</v>
      </c>
      <c r="U21" s="61">
        <v>18</v>
      </c>
      <c r="V21" s="51">
        <f t="shared" si="1"/>
        <v>5</v>
      </c>
      <c r="W21" s="52">
        <f t="shared" si="1"/>
        <v>76</v>
      </c>
      <c r="X21" s="62">
        <v>0</v>
      </c>
      <c r="Y21" s="59">
        <v>0</v>
      </c>
      <c r="Z21" s="63">
        <v>0</v>
      </c>
      <c r="AA21" s="64">
        <v>0</v>
      </c>
      <c r="AB21" s="55">
        <f t="shared" si="2"/>
        <v>0</v>
      </c>
      <c r="AC21" s="52">
        <f t="shared" si="2"/>
        <v>0</v>
      </c>
      <c r="AD21" s="56">
        <f t="shared" si="3"/>
        <v>9</v>
      </c>
      <c r="AE21" s="57">
        <f t="shared" si="3"/>
        <v>138</v>
      </c>
      <c r="AF21" s="5">
        <v>1</v>
      </c>
      <c r="AG21" s="7">
        <v>30</v>
      </c>
    </row>
    <row r="22" spans="1:33" ht="19.5" customHeight="1">
      <c r="A22" s="3" t="s">
        <v>25</v>
      </c>
      <c r="B22" s="15">
        <v>2</v>
      </c>
      <c r="C22" s="16">
        <v>60</v>
      </c>
      <c r="D22" s="14">
        <v>3</v>
      </c>
      <c r="E22" s="13">
        <v>88</v>
      </c>
      <c r="F22" s="14">
        <v>2</v>
      </c>
      <c r="G22" s="13">
        <v>62</v>
      </c>
      <c r="H22" s="14">
        <v>3</v>
      </c>
      <c r="I22" s="13">
        <v>76</v>
      </c>
      <c r="J22" s="24">
        <f t="shared" si="0"/>
        <v>10</v>
      </c>
      <c r="K22" s="25">
        <f t="shared" si="0"/>
        <v>286</v>
      </c>
      <c r="L22" s="14">
        <v>2</v>
      </c>
      <c r="M22" s="13">
        <v>66</v>
      </c>
      <c r="N22" s="14">
        <v>3</v>
      </c>
      <c r="O22" s="13">
        <v>75</v>
      </c>
      <c r="P22" s="14">
        <v>2</v>
      </c>
      <c r="Q22" s="13">
        <v>63</v>
      </c>
      <c r="R22" s="5">
        <v>2</v>
      </c>
      <c r="S22" s="4">
        <v>46</v>
      </c>
      <c r="T22" s="5">
        <v>2</v>
      </c>
      <c r="U22" s="4">
        <v>43</v>
      </c>
      <c r="V22" s="24">
        <f t="shared" si="1"/>
        <v>11</v>
      </c>
      <c r="W22" s="25">
        <f t="shared" si="1"/>
        <v>293</v>
      </c>
      <c r="X22" s="9">
        <v>1</v>
      </c>
      <c r="Y22" s="4">
        <v>25</v>
      </c>
      <c r="Z22" s="6">
        <v>1</v>
      </c>
      <c r="AA22" s="7">
        <v>25</v>
      </c>
      <c r="AB22" s="30">
        <f t="shared" si="2"/>
        <v>2</v>
      </c>
      <c r="AC22" s="25">
        <f t="shared" si="2"/>
        <v>50</v>
      </c>
      <c r="AD22" s="33">
        <f t="shared" si="3"/>
        <v>23</v>
      </c>
      <c r="AE22" s="32">
        <f t="shared" si="3"/>
        <v>629</v>
      </c>
      <c r="AF22" s="5">
        <v>8</v>
      </c>
      <c r="AG22" s="7">
        <v>256</v>
      </c>
    </row>
    <row r="23" spans="1:33" ht="19.5" customHeight="1">
      <c r="A23" s="27" t="s">
        <v>26</v>
      </c>
      <c r="B23" s="6">
        <v>0</v>
      </c>
      <c r="C23" s="7">
        <v>0</v>
      </c>
      <c r="D23" s="20">
        <v>0</v>
      </c>
      <c r="E23" s="7">
        <v>0</v>
      </c>
      <c r="F23" s="20">
        <v>0</v>
      </c>
      <c r="G23" s="7">
        <v>0</v>
      </c>
      <c r="H23" s="20">
        <v>0</v>
      </c>
      <c r="I23" s="20">
        <v>0</v>
      </c>
      <c r="J23" s="24">
        <f t="shared" si="0"/>
        <v>0</v>
      </c>
      <c r="K23" s="25">
        <f t="shared" si="0"/>
        <v>0</v>
      </c>
      <c r="L23" s="20">
        <v>0</v>
      </c>
      <c r="M23" s="7">
        <v>0</v>
      </c>
      <c r="N23" s="20">
        <v>0</v>
      </c>
      <c r="O23" s="7">
        <v>0</v>
      </c>
      <c r="P23" s="20">
        <v>0</v>
      </c>
      <c r="Q23" s="7">
        <v>0</v>
      </c>
      <c r="R23" s="5">
        <v>2</v>
      </c>
      <c r="S23" s="4">
        <v>48</v>
      </c>
      <c r="T23" s="6">
        <v>2</v>
      </c>
      <c r="U23" s="7">
        <v>47</v>
      </c>
      <c r="V23" s="24">
        <f t="shared" si="1"/>
        <v>4</v>
      </c>
      <c r="W23" s="25">
        <f t="shared" si="1"/>
        <v>95</v>
      </c>
      <c r="X23" s="29">
        <v>2</v>
      </c>
      <c r="Y23" s="17">
        <v>58</v>
      </c>
      <c r="Z23" s="18">
        <v>2</v>
      </c>
      <c r="AA23" s="19">
        <v>47</v>
      </c>
      <c r="AB23" s="30">
        <f t="shared" si="2"/>
        <v>4</v>
      </c>
      <c r="AC23" s="25">
        <f t="shared" si="2"/>
        <v>105</v>
      </c>
      <c r="AD23" s="33">
        <f t="shared" si="3"/>
        <v>8</v>
      </c>
      <c r="AE23" s="32">
        <f t="shared" si="3"/>
        <v>200</v>
      </c>
      <c r="AF23" s="14">
        <v>0</v>
      </c>
      <c r="AG23" s="19">
        <v>0</v>
      </c>
    </row>
    <row r="24" spans="1:33" ht="19.5" customHeight="1">
      <c r="A24" s="26" t="s">
        <v>27</v>
      </c>
      <c r="B24" s="24">
        <f>B7+B8+B9+B10+B11+B12+B13+B14+B15+B16+B17+B18+B19+B20+B21+B22+B23</f>
        <v>42</v>
      </c>
      <c r="C24" s="25">
        <f>C7+C8+C9+C10+C11+C12+C13+C14+C15+C16+C17+C18+C19+C20+C21+C22+C23</f>
        <v>1112</v>
      </c>
      <c r="D24" s="24">
        <f aca="true" t="shared" si="4" ref="D24:I24">D7+D8+D9+D10+D11+D12+D13+D14+D15+D16+D17+D18+D19+D20+D21+D22+D23</f>
        <v>41</v>
      </c>
      <c r="E24" s="25">
        <f t="shared" si="4"/>
        <v>1153</v>
      </c>
      <c r="F24" s="24">
        <f t="shared" si="4"/>
        <v>38</v>
      </c>
      <c r="G24" s="25">
        <f t="shared" si="4"/>
        <v>1066</v>
      </c>
      <c r="H24" s="24">
        <f t="shared" si="4"/>
        <v>41</v>
      </c>
      <c r="I24" s="25">
        <f t="shared" si="4"/>
        <v>1114</v>
      </c>
      <c r="J24" s="24">
        <f t="shared" si="0"/>
        <v>162</v>
      </c>
      <c r="K24" s="25">
        <f t="shared" si="0"/>
        <v>4445</v>
      </c>
      <c r="L24" s="30">
        <f>L7+L8+L9+L10+L11+L12+L13+L14+L15+L16+L17+L18+L19+L20+L21+L22+L23</f>
        <v>42</v>
      </c>
      <c r="M24" s="25">
        <f aca="true" t="shared" si="5" ref="M24:U24">M7+M8+M9+M10+M11+M12+M13+M14+M15+M16+M17+M18+M19+M20+M21+M22+M23</f>
        <v>1069</v>
      </c>
      <c r="N24" s="30">
        <f t="shared" si="5"/>
        <v>40</v>
      </c>
      <c r="O24" s="25">
        <f t="shared" si="5"/>
        <v>1077</v>
      </c>
      <c r="P24" s="30">
        <f t="shared" si="5"/>
        <v>36</v>
      </c>
      <c r="Q24" s="25">
        <f t="shared" si="5"/>
        <v>1006</v>
      </c>
      <c r="R24" s="30">
        <f t="shared" si="5"/>
        <v>37</v>
      </c>
      <c r="S24" s="25">
        <f t="shared" si="5"/>
        <v>954</v>
      </c>
      <c r="T24" s="30">
        <f t="shared" si="5"/>
        <v>37</v>
      </c>
      <c r="U24" s="30">
        <f t="shared" si="5"/>
        <v>880</v>
      </c>
      <c r="V24" s="24">
        <f t="shared" si="1"/>
        <v>192</v>
      </c>
      <c r="W24" s="25">
        <f t="shared" si="1"/>
        <v>4986</v>
      </c>
      <c r="X24" s="24">
        <f>X7+X8+X9+X10+X11+X12+X13+X14+X15+X16+X17+X18+X19+X20+X21+X22+X23</f>
        <v>18</v>
      </c>
      <c r="Y24" s="25">
        <f>Y7+Y8+Y9+Y10+Y11+Y12+Y13+Y14+Y15+Y16+Y17+Y18+Y19+Y20+Y21+Y22+Y23</f>
        <v>428</v>
      </c>
      <c r="Z24" s="30">
        <f>Z7+Z8+Z9+Z10+Z11+Z12+Z13+Z14+Z15+Z16+Z17+Z18+Z19+Z20+Z21+Z22+Z23</f>
        <v>18</v>
      </c>
      <c r="AA24" s="25">
        <f>AA7+AA8+AA9+AA10+AA11+AA12+AA13+AA14+AA15+AA16+AA17+AA18+AA19+AA20+AA21+AA22+AA23</f>
        <v>401</v>
      </c>
      <c r="AB24" s="30">
        <f t="shared" si="2"/>
        <v>36</v>
      </c>
      <c r="AC24" s="25">
        <f t="shared" si="2"/>
        <v>829</v>
      </c>
      <c r="AD24" s="33">
        <f t="shared" si="3"/>
        <v>390</v>
      </c>
      <c r="AE24" s="34">
        <f t="shared" si="3"/>
        <v>10260</v>
      </c>
      <c r="AF24" s="24">
        <f>AF7+AF8+AF9+AF10+AF11+AF12+AF13+AF14+AF15+AF16+AF17+AF18+AF19+AF20+AF21+AF22+AF23</f>
        <v>70</v>
      </c>
      <c r="AG24" s="25">
        <f>AG7+AG8+AG9+AG10+AG11+AG12+AG13+AG14+AG15+AG16+AG17+AG18+AG19+AG20+AG21+AG22+AG23</f>
        <v>2116</v>
      </c>
    </row>
    <row r="25" spans="1:33" s="43" customFormat="1" ht="19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2" ht="12.75">
      <c r="A26" s="8"/>
      <c r="B26" s="8"/>
    </row>
    <row r="27" spans="1:14" ht="18">
      <c r="A27" s="42"/>
      <c r="B27" s="4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1:30" ht="20.25">
      <c r="A28" s="39"/>
      <c r="B28" s="39"/>
      <c r="C28" s="39"/>
      <c r="D28" s="39"/>
      <c r="E28" s="37"/>
      <c r="F28" s="37"/>
      <c r="G28" s="37"/>
      <c r="H28" s="37"/>
      <c r="I28" s="37"/>
      <c r="J28" s="37"/>
      <c r="K28" s="37"/>
      <c r="L28" s="37"/>
      <c r="M28" s="37"/>
      <c r="N28" s="38"/>
      <c r="W28" s="40"/>
      <c r="X28" s="40"/>
      <c r="Y28" s="40"/>
      <c r="Z28" s="40"/>
      <c r="AA28" s="40"/>
      <c r="AB28" s="40"/>
      <c r="AC28" s="40"/>
      <c r="AD28" s="40"/>
    </row>
  </sheetData>
  <sheetProtection/>
  <mergeCells count="16">
    <mergeCell ref="A4:AG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D6:AE6"/>
    <mergeCell ref="AF6:AG6"/>
    <mergeCell ref="V6:W6"/>
    <mergeCell ref="X6:Y6"/>
    <mergeCell ref="Z6:AA6"/>
    <mergeCell ref="AB6:AC6"/>
  </mergeCells>
  <printOptions/>
  <pageMargins left="0.29" right="0.29" top="0.64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70" zoomScaleNormal="70" zoomScalePageLayoutView="0" workbookViewId="0" topLeftCell="A1">
      <selection activeCell="M4" sqref="M4:Y4"/>
    </sheetView>
  </sheetViews>
  <sheetFormatPr defaultColWidth="9.00390625" defaultRowHeight="12.75"/>
  <cols>
    <col min="1" max="1" width="51.875" style="0" customWidth="1"/>
    <col min="2" max="22" width="6.75390625" style="0" customWidth="1"/>
    <col min="23" max="23" width="8.375" style="0" customWidth="1"/>
  </cols>
  <sheetData>
    <row r="1" spans="1:26" ht="18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28" t="s">
        <v>36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10"/>
    </row>
    <row r="2" spans="1:26" ht="18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28" t="s">
        <v>68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18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28" t="s">
        <v>35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10"/>
    </row>
    <row r="4" spans="1:26" ht="18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28" t="s">
        <v>70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10"/>
    </row>
    <row r="5" spans="1:23" ht="12.75">
      <c r="A5" s="123" t="s">
        <v>61</v>
      </c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30.7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4.25" customHeight="1" thickTop="1">
      <c r="A7" s="126" t="s">
        <v>34</v>
      </c>
      <c r="B7" s="129" t="s">
        <v>0</v>
      </c>
      <c r="C7" s="130"/>
      <c r="D7" s="129" t="s">
        <v>1</v>
      </c>
      <c r="E7" s="130"/>
      <c r="F7" s="129" t="s">
        <v>2</v>
      </c>
      <c r="G7" s="130"/>
      <c r="H7" s="129" t="s">
        <v>3</v>
      </c>
      <c r="I7" s="130"/>
      <c r="J7" s="129" t="s">
        <v>5</v>
      </c>
      <c r="K7" s="130"/>
      <c r="L7" s="129" t="s">
        <v>6</v>
      </c>
      <c r="M7" s="130"/>
      <c r="N7" s="129" t="s">
        <v>7</v>
      </c>
      <c r="O7" s="130"/>
      <c r="P7" s="129" t="s">
        <v>8</v>
      </c>
      <c r="Q7" s="130"/>
      <c r="R7" s="129" t="s">
        <v>9</v>
      </c>
      <c r="S7" s="130"/>
      <c r="T7" s="129" t="s">
        <v>56</v>
      </c>
      <c r="U7" s="133"/>
      <c r="V7" s="131" t="s">
        <v>12</v>
      </c>
      <c r="W7" s="132"/>
    </row>
    <row r="8" spans="1:23" ht="16.5" thickBot="1">
      <c r="A8" s="127"/>
      <c r="B8" s="105" t="s">
        <v>33</v>
      </c>
      <c r="C8" s="106" t="s">
        <v>57</v>
      </c>
      <c r="D8" s="106" t="s">
        <v>33</v>
      </c>
      <c r="E8" s="106" t="s">
        <v>57</v>
      </c>
      <c r="F8" s="106" t="s">
        <v>33</v>
      </c>
      <c r="G8" s="106" t="s">
        <v>57</v>
      </c>
      <c r="H8" s="106" t="s">
        <v>33</v>
      </c>
      <c r="I8" s="106" t="s">
        <v>57</v>
      </c>
      <c r="J8" s="106" t="s">
        <v>33</v>
      </c>
      <c r="K8" s="106" t="s">
        <v>57</v>
      </c>
      <c r="L8" s="106" t="s">
        <v>33</v>
      </c>
      <c r="M8" s="106" t="s">
        <v>57</v>
      </c>
      <c r="N8" s="106" t="s">
        <v>33</v>
      </c>
      <c r="O8" s="106" t="s">
        <v>57</v>
      </c>
      <c r="P8" s="106" t="s">
        <v>33</v>
      </c>
      <c r="Q8" s="106" t="s">
        <v>57</v>
      </c>
      <c r="R8" s="106" t="s">
        <v>33</v>
      </c>
      <c r="S8" s="106" t="s">
        <v>57</v>
      </c>
      <c r="T8" s="106" t="s">
        <v>33</v>
      </c>
      <c r="U8" s="107" t="s">
        <v>57</v>
      </c>
      <c r="V8" s="108" t="s">
        <v>33</v>
      </c>
      <c r="W8" s="109" t="s">
        <v>57</v>
      </c>
    </row>
    <row r="9" spans="1:23" s="68" customFormat="1" ht="24.75" customHeight="1" thickTop="1">
      <c r="A9" s="98" t="s">
        <v>38</v>
      </c>
      <c r="B9" s="99">
        <v>1</v>
      </c>
      <c r="C9" s="100">
        <v>1</v>
      </c>
      <c r="D9" s="100">
        <v>1</v>
      </c>
      <c r="E9" s="101">
        <v>1</v>
      </c>
      <c r="F9" s="102">
        <v>3</v>
      </c>
      <c r="G9" s="102">
        <v>3</v>
      </c>
      <c r="H9" s="102"/>
      <c r="I9" s="102"/>
      <c r="J9" s="102">
        <v>2</v>
      </c>
      <c r="K9" s="102">
        <v>2</v>
      </c>
      <c r="L9" s="102"/>
      <c r="M9" s="102"/>
      <c r="N9" s="102"/>
      <c r="O9" s="102"/>
      <c r="P9" s="102"/>
      <c r="Q9" s="102"/>
      <c r="R9" s="102"/>
      <c r="S9" s="101"/>
      <c r="T9" s="101"/>
      <c r="U9" s="102"/>
      <c r="V9" s="103">
        <f>T9+R9+P9+N9+L9+J9+H9+F9+D9+B9</f>
        <v>7</v>
      </c>
      <c r="W9" s="104">
        <f>U9+S9+Q9+O9+M9+K9+I9+G9+E9+C9</f>
        <v>7</v>
      </c>
    </row>
    <row r="10" spans="1:23" s="68" customFormat="1" ht="24.75" customHeight="1">
      <c r="A10" s="76" t="s">
        <v>39</v>
      </c>
      <c r="B10" s="77">
        <v>3</v>
      </c>
      <c r="C10" s="69">
        <v>4</v>
      </c>
      <c r="D10" s="69">
        <v>2</v>
      </c>
      <c r="E10" s="70">
        <v>4</v>
      </c>
      <c r="F10" s="78"/>
      <c r="G10" s="78"/>
      <c r="H10" s="78">
        <v>1</v>
      </c>
      <c r="I10" s="78">
        <v>1</v>
      </c>
      <c r="J10" s="78">
        <v>2</v>
      </c>
      <c r="K10" s="78">
        <v>2</v>
      </c>
      <c r="L10" s="78">
        <v>1</v>
      </c>
      <c r="M10" s="78">
        <v>2</v>
      </c>
      <c r="N10" s="78">
        <v>1</v>
      </c>
      <c r="O10" s="78">
        <v>1</v>
      </c>
      <c r="P10" s="78"/>
      <c r="Q10" s="78"/>
      <c r="R10" s="78"/>
      <c r="S10" s="70"/>
      <c r="T10" s="70"/>
      <c r="U10" s="78"/>
      <c r="V10" s="103">
        <f aca="true" t="shared" si="0" ref="V10:V34">T10+R10+P10+N10+L10+J10+H10+F10+D10+B10</f>
        <v>10</v>
      </c>
      <c r="W10" s="96">
        <f aca="true" t="shared" si="1" ref="W10:W34">U10+S10+Q10+O10+M10+K10+I10+G10+E10+C10</f>
        <v>14</v>
      </c>
    </row>
    <row r="11" spans="1:23" s="68" customFormat="1" ht="24.75" customHeight="1">
      <c r="A11" s="76" t="s">
        <v>40</v>
      </c>
      <c r="B11" s="77"/>
      <c r="C11" s="69"/>
      <c r="D11" s="69"/>
      <c r="E11" s="7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>
        <v>1</v>
      </c>
      <c r="Q11" s="78">
        <v>1</v>
      </c>
      <c r="R11" s="78"/>
      <c r="S11" s="70"/>
      <c r="T11" s="70"/>
      <c r="U11" s="78"/>
      <c r="V11" s="103">
        <f t="shared" si="0"/>
        <v>1</v>
      </c>
      <c r="W11" s="96">
        <f t="shared" si="1"/>
        <v>1</v>
      </c>
    </row>
    <row r="12" spans="1:23" s="68" customFormat="1" ht="24.75" customHeight="1">
      <c r="A12" s="76" t="s">
        <v>41</v>
      </c>
      <c r="B12" s="77"/>
      <c r="C12" s="69"/>
      <c r="D12" s="69"/>
      <c r="E12" s="70"/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8"/>
      <c r="M12" s="78"/>
      <c r="N12" s="78"/>
      <c r="O12" s="78"/>
      <c r="P12" s="78"/>
      <c r="Q12" s="78"/>
      <c r="R12" s="78"/>
      <c r="S12" s="70"/>
      <c r="T12" s="70"/>
      <c r="U12" s="78"/>
      <c r="V12" s="103">
        <f t="shared" si="0"/>
        <v>3</v>
      </c>
      <c r="W12" s="96">
        <f t="shared" si="1"/>
        <v>3</v>
      </c>
    </row>
    <row r="13" spans="1:23" s="68" customFormat="1" ht="24.75" customHeight="1">
      <c r="A13" s="73" t="s">
        <v>42</v>
      </c>
      <c r="B13" s="79">
        <v>1</v>
      </c>
      <c r="C13" s="69">
        <v>1</v>
      </c>
      <c r="D13" s="69">
        <v>1</v>
      </c>
      <c r="E13" s="70">
        <v>1</v>
      </c>
      <c r="F13" s="78">
        <v>1</v>
      </c>
      <c r="G13" s="78">
        <v>3</v>
      </c>
      <c r="H13" s="78">
        <v>2</v>
      </c>
      <c r="I13" s="78">
        <v>2</v>
      </c>
      <c r="J13" s="78">
        <v>1</v>
      </c>
      <c r="K13" s="78">
        <v>1</v>
      </c>
      <c r="L13" s="78"/>
      <c r="M13" s="78"/>
      <c r="N13" s="78"/>
      <c r="O13" s="78"/>
      <c r="P13" s="78"/>
      <c r="Q13" s="78"/>
      <c r="R13" s="78"/>
      <c r="S13" s="70"/>
      <c r="T13" s="70"/>
      <c r="U13" s="78"/>
      <c r="V13" s="103">
        <f t="shared" si="0"/>
        <v>6</v>
      </c>
      <c r="W13" s="96">
        <f t="shared" si="1"/>
        <v>8</v>
      </c>
    </row>
    <row r="14" spans="1:23" s="68" customFormat="1" ht="24.75" customHeight="1">
      <c r="A14" s="76" t="s">
        <v>43</v>
      </c>
      <c r="B14" s="77"/>
      <c r="C14" s="69"/>
      <c r="D14" s="69">
        <v>2</v>
      </c>
      <c r="E14" s="70">
        <v>3</v>
      </c>
      <c r="F14" s="78"/>
      <c r="G14" s="78"/>
      <c r="H14" s="78">
        <v>2</v>
      </c>
      <c r="I14" s="78">
        <v>2</v>
      </c>
      <c r="J14" s="78">
        <v>1</v>
      </c>
      <c r="K14" s="78">
        <v>2</v>
      </c>
      <c r="L14" s="78"/>
      <c r="M14" s="78"/>
      <c r="N14" s="78"/>
      <c r="O14" s="78"/>
      <c r="P14" s="78">
        <v>1</v>
      </c>
      <c r="Q14" s="78">
        <v>1</v>
      </c>
      <c r="R14" s="78"/>
      <c r="S14" s="70"/>
      <c r="T14" s="70"/>
      <c r="U14" s="78"/>
      <c r="V14" s="103">
        <f t="shared" si="0"/>
        <v>6</v>
      </c>
      <c r="W14" s="96">
        <f t="shared" si="1"/>
        <v>8</v>
      </c>
    </row>
    <row r="15" spans="1:23" s="68" customFormat="1" ht="24.75" customHeight="1">
      <c r="A15" s="76" t="s">
        <v>44</v>
      </c>
      <c r="B15" s="77">
        <v>1</v>
      </c>
      <c r="C15" s="69">
        <v>1</v>
      </c>
      <c r="D15" s="69">
        <v>2</v>
      </c>
      <c r="E15" s="70">
        <v>2</v>
      </c>
      <c r="F15" s="78">
        <v>1</v>
      </c>
      <c r="G15" s="78">
        <v>1</v>
      </c>
      <c r="H15" s="78">
        <v>2</v>
      </c>
      <c r="I15" s="78">
        <v>3</v>
      </c>
      <c r="J15" s="78">
        <v>1</v>
      </c>
      <c r="K15" s="78">
        <v>1</v>
      </c>
      <c r="L15" s="78"/>
      <c r="M15" s="78"/>
      <c r="N15" s="78">
        <v>1</v>
      </c>
      <c r="O15" s="78">
        <v>1</v>
      </c>
      <c r="P15" s="78">
        <v>1</v>
      </c>
      <c r="Q15" s="78">
        <v>1</v>
      </c>
      <c r="R15" s="78"/>
      <c r="S15" s="70"/>
      <c r="T15" s="70"/>
      <c r="U15" s="78"/>
      <c r="V15" s="103">
        <f t="shared" si="0"/>
        <v>9</v>
      </c>
      <c r="W15" s="96">
        <f t="shared" si="1"/>
        <v>10</v>
      </c>
    </row>
    <row r="16" spans="1:23" s="68" customFormat="1" ht="24.75" customHeight="1">
      <c r="A16" s="73" t="s">
        <v>45</v>
      </c>
      <c r="B16" s="79">
        <v>2</v>
      </c>
      <c r="C16" s="69">
        <v>2</v>
      </c>
      <c r="D16" s="69">
        <v>2</v>
      </c>
      <c r="E16" s="70">
        <v>2</v>
      </c>
      <c r="F16" s="78">
        <v>1</v>
      </c>
      <c r="G16" s="78">
        <v>1</v>
      </c>
      <c r="H16" s="78">
        <v>2</v>
      </c>
      <c r="I16" s="78">
        <v>2</v>
      </c>
      <c r="J16" s="78"/>
      <c r="K16" s="78"/>
      <c r="L16" s="78">
        <v>1</v>
      </c>
      <c r="M16" s="78">
        <v>1</v>
      </c>
      <c r="N16" s="78"/>
      <c r="O16" s="78"/>
      <c r="P16" s="78"/>
      <c r="Q16" s="78"/>
      <c r="R16" s="78"/>
      <c r="S16" s="70"/>
      <c r="T16" s="70"/>
      <c r="U16" s="78"/>
      <c r="V16" s="103">
        <f t="shared" si="0"/>
        <v>8</v>
      </c>
      <c r="W16" s="96">
        <f t="shared" si="1"/>
        <v>8</v>
      </c>
    </row>
    <row r="17" spans="1:23" s="68" customFormat="1" ht="24.75" customHeight="1">
      <c r="A17" s="73" t="s">
        <v>46</v>
      </c>
      <c r="B17" s="79"/>
      <c r="C17" s="69"/>
      <c r="D17" s="69"/>
      <c r="E17" s="70"/>
      <c r="F17" s="78">
        <v>1</v>
      </c>
      <c r="G17" s="78">
        <v>1</v>
      </c>
      <c r="H17" s="78"/>
      <c r="I17" s="78"/>
      <c r="J17" s="78">
        <v>1</v>
      </c>
      <c r="K17" s="78">
        <v>1</v>
      </c>
      <c r="L17" s="78">
        <v>1</v>
      </c>
      <c r="M17" s="78">
        <v>1</v>
      </c>
      <c r="N17" s="78"/>
      <c r="O17" s="78"/>
      <c r="P17" s="78"/>
      <c r="Q17" s="78"/>
      <c r="R17" s="78"/>
      <c r="S17" s="70"/>
      <c r="T17" s="70"/>
      <c r="U17" s="78"/>
      <c r="V17" s="103">
        <f t="shared" si="0"/>
        <v>3</v>
      </c>
      <c r="W17" s="96">
        <f t="shared" si="1"/>
        <v>3</v>
      </c>
    </row>
    <row r="18" spans="1:23" s="68" customFormat="1" ht="24.75" customHeight="1">
      <c r="A18" s="76" t="s">
        <v>47</v>
      </c>
      <c r="B18" s="77">
        <v>1</v>
      </c>
      <c r="C18" s="69">
        <v>1</v>
      </c>
      <c r="D18" s="69">
        <v>2</v>
      </c>
      <c r="E18" s="70">
        <v>2</v>
      </c>
      <c r="F18" s="78">
        <v>3</v>
      </c>
      <c r="G18" s="78">
        <v>4</v>
      </c>
      <c r="H18" s="78"/>
      <c r="I18" s="78"/>
      <c r="J18" s="78">
        <v>2</v>
      </c>
      <c r="K18" s="78">
        <v>3</v>
      </c>
      <c r="L18" s="78">
        <v>2</v>
      </c>
      <c r="M18" s="78">
        <v>2</v>
      </c>
      <c r="N18" s="78"/>
      <c r="O18" s="78"/>
      <c r="P18" s="78">
        <v>1</v>
      </c>
      <c r="Q18" s="78">
        <v>1</v>
      </c>
      <c r="R18" s="78">
        <v>1</v>
      </c>
      <c r="S18" s="70">
        <v>1</v>
      </c>
      <c r="T18" s="70"/>
      <c r="U18" s="78"/>
      <c r="V18" s="103">
        <f t="shared" si="0"/>
        <v>12</v>
      </c>
      <c r="W18" s="96">
        <f t="shared" si="1"/>
        <v>14</v>
      </c>
    </row>
    <row r="19" spans="1:23" s="68" customFormat="1" ht="24.75" customHeight="1">
      <c r="A19" s="76" t="s">
        <v>48</v>
      </c>
      <c r="B19" s="77">
        <v>3</v>
      </c>
      <c r="C19" s="69">
        <v>4</v>
      </c>
      <c r="D19" s="69">
        <v>1</v>
      </c>
      <c r="E19" s="70">
        <v>2</v>
      </c>
      <c r="F19" s="78">
        <v>3</v>
      </c>
      <c r="G19" s="78">
        <v>4</v>
      </c>
      <c r="H19" s="78">
        <v>2</v>
      </c>
      <c r="I19" s="78">
        <v>2</v>
      </c>
      <c r="J19" s="78">
        <v>2</v>
      </c>
      <c r="K19" s="78">
        <v>2</v>
      </c>
      <c r="L19" s="78">
        <v>1</v>
      </c>
      <c r="M19" s="78">
        <v>1</v>
      </c>
      <c r="N19" s="78"/>
      <c r="O19" s="78"/>
      <c r="P19" s="78">
        <v>1</v>
      </c>
      <c r="Q19" s="78">
        <v>1</v>
      </c>
      <c r="R19" s="78">
        <v>1</v>
      </c>
      <c r="S19" s="70">
        <v>1</v>
      </c>
      <c r="T19" s="70"/>
      <c r="U19" s="78"/>
      <c r="V19" s="103">
        <f t="shared" si="0"/>
        <v>14</v>
      </c>
      <c r="W19" s="96">
        <f t="shared" si="1"/>
        <v>17</v>
      </c>
    </row>
    <row r="20" spans="1:23" s="68" customFormat="1" ht="24.75" customHeight="1">
      <c r="A20" s="76" t="s">
        <v>58</v>
      </c>
      <c r="B20" s="77">
        <v>3</v>
      </c>
      <c r="C20" s="69">
        <v>3</v>
      </c>
      <c r="D20" s="69">
        <v>4</v>
      </c>
      <c r="E20" s="70">
        <v>4</v>
      </c>
      <c r="F20" s="78">
        <v>3</v>
      </c>
      <c r="G20" s="78">
        <v>4</v>
      </c>
      <c r="H20" s="78">
        <v>2</v>
      </c>
      <c r="I20" s="78">
        <v>5</v>
      </c>
      <c r="J20" s="78">
        <v>3</v>
      </c>
      <c r="K20" s="78">
        <v>5</v>
      </c>
      <c r="L20" s="78">
        <v>3</v>
      </c>
      <c r="M20" s="78">
        <v>4</v>
      </c>
      <c r="N20" s="78">
        <v>1</v>
      </c>
      <c r="O20" s="78">
        <v>1</v>
      </c>
      <c r="P20" s="78">
        <v>2</v>
      </c>
      <c r="Q20" s="78">
        <v>2</v>
      </c>
      <c r="R20" s="78">
        <v>1</v>
      </c>
      <c r="S20" s="70">
        <v>1</v>
      </c>
      <c r="T20" s="70"/>
      <c r="U20" s="78"/>
      <c r="V20" s="103">
        <f t="shared" si="0"/>
        <v>22</v>
      </c>
      <c r="W20" s="96">
        <f t="shared" si="1"/>
        <v>29</v>
      </c>
    </row>
    <row r="21" spans="1:23" s="68" customFormat="1" ht="24.75" customHeight="1">
      <c r="A21" s="76" t="s">
        <v>49</v>
      </c>
      <c r="B21" s="77"/>
      <c r="C21" s="69"/>
      <c r="D21" s="69"/>
      <c r="E21" s="70"/>
      <c r="F21" s="78"/>
      <c r="G21" s="78"/>
      <c r="H21" s="78"/>
      <c r="I21" s="78"/>
      <c r="J21" s="78"/>
      <c r="K21" s="78"/>
      <c r="L21" s="78">
        <v>1</v>
      </c>
      <c r="M21" s="78">
        <v>3</v>
      </c>
      <c r="N21" s="78">
        <v>1</v>
      </c>
      <c r="O21" s="78">
        <v>2</v>
      </c>
      <c r="P21" s="78"/>
      <c r="Q21" s="78"/>
      <c r="R21" s="78"/>
      <c r="S21" s="70"/>
      <c r="T21" s="70"/>
      <c r="U21" s="78"/>
      <c r="V21" s="103">
        <f t="shared" si="0"/>
        <v>2</v>
      </c>
      <c r="W21" s="96">
        <f t="shared" si="1"/>
        <v>5</v>
      </c>
    </row>
    <row r="22" spans="1:23" s="68" customFormat="1" ht="24.75" customHeight="1">
      <c r="A22" s="76" t="s">
        <v>50</v>
      </c>
      <c r="B22" s="77">
        <v>2</v>
      </c>
      <c r="C22" s="69">
        <v>2</v>
      </c>
      <c r="D22" s="69">
        <v>2</v>
      </c>
      <c r="E22" s="70">
        <v>2</v>
      </c>
      <c r="F22" s="78">
        <v>2</v>
      </c>
      <c r="G22" s="78">
        <v>3</v>
      </c>
      <c r="H22" s="78"/>
      <c r="I22" s="78"/>
      <c r="J22" s="78">
        <v>1</v>
      </c>
      <c r="K22" s="78">
        <v>1</v>
      </c>
      <c r="L22" s="78"/>
      <c r="M22" s="78"/>
      <c r="N22" s="78"/>
      <c r="O22" s="78"/>
      <c r="P22" s="78"/>
      <c r="Q22" s="78"/>
      <c r="R22" s="78"/>
      <c r="S22" s="70"/>
      <c r="T22" s="70"/>
      <c r="U22" s="78"/>
      <c r="V22" s="103">
        <f t="shared" si="0"/>
        <v>7</v>
      </c>
      <c r="W22" s="96">
        <f t="shared" si="1"/>
        <v>8</v>
      </c>
    </row>
    <row r="23" spans="1:23" s="68" customFormat="1" ht="24.75" customHeight="1">
      <c r="A23" s="76" t="s">
        <v>51</v>
      </c>
      <c r="B23" s="77">
        <v>3</v>
      </c>
      <c r="C23" s="69">
        <v>4</v>
      </c>
      <c r="D23" s="69"/>
      <c r="E23" s="70"/>
      <c r="F23" s="70">
        <v>1</v>
      </c>
      <c r="G23" s="70">
        <v>1</v>
      </c>
      <c r="H23" s="70">
        <v>2</v>
      </c>
      <c r="I23" s="70">
        <v>2</v>
      </c>
      <c r="J23" s="70">
        <v>2</v>
      </c>
      <c r="K23" s="70">
        <v>3</v>
      </c>
      <c r="L23" s="70">
        <v>2</v>
      </c>
      <c r="M23" s="70">
        <v>2</v>
      </c>
      <c r="N23" s="70"/>
      <c r="O23" s="70"/>
      <c r="P23" s="70"/>
      <c r="Q23" s="70"/>
      <c r="R23" s="70"/>
      <c r="S23" s="70"/>
      <c r="T23" s="70"/>
      <c r="U23" s="78"/>
      <c r="V23" s="103">
        <f t="shared" si="0"/>
        <v>10</v>
      </c>
      <c r="W23" s="96">
        <f t="shared" si="1"/>
        <v>12</v>
      </c>
    </row>
    <row r="24" spans="1:23" s="68" customFormat="1" ht="24.75" customHeight="1">
      <c r="A24" s="80" t="s">
        <v>52</v>
      </c>
      <c r="B24" s="77"/>
      <c r="C24" s="69"/>
      <c r="D24" s="69"/>
      <c r="E24" s="70"/>
      <c r="F24" s="70"/>
      <c r="G24" s="70"/>
      <c r="H24" s="70"/>
      <c r="I24" s="70"/>
      <c r="J24" s="70">
        <v>1</v>
      </c>
      <c r="K24" s="70">
        <v>1</v>
      </c>
      <c r="L24" s="70"/>
      <c r="M24" s="70"/>
      <c r="N24" s="70"/>
      <c r="O24" s="70"/>
      <c r="P24" s="70"/>
      <c r="Q24" s="70"/>
      <c r="R24" s="70"/>
      <c r="S24" s="70"/>
      <c r="T24" s="70"/>
      <c r="U24" s="78"/>
      <c r="V24" s="103">
        <f t="shared" si="0"/>
        <v>1</v>
      </c>
      <c r="W24" s="96">
        <f t="shared" si="1"/>
        <v>1</v>
      </c>
    </row>
    <row r="25" spans="1:23" s="68" customFormat="1" ht="24.75" customHeight="1">
      <c r="A25" s="76" t="s">
        <v>37</v>
      </c>
      <c r="B25" s="77"/>
      <c r="C25" s="69"/>
      <c r="D25" s="69">
        <v>1</v>
      </c>
      <c r="E25" s="70">
        <v>1</v>
      </c>
      <c r="F25" s="70"/>
      <c r="G25" s="70"/>
      <c r="H25" s="70">
        <v>1</v>
      </c>
      <c r="I25" s="70">
        <v>1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8"/>
      <c r="V25" s="103">
        <f t="shared" si="0"/>
        <v>2</v>
      </c>
      <c r="W25" s="96">
        <f t="shared" si="1"/>
        <v>2</v>
      </c>
    </row>
    <row r="26" spans="1:23" s="68" customFormat="1" ht="24.75" customHeight="1">
      <c r="A26" s="81" t="s">
        <v>53</v>
      </c>
      <c r="B26" s="77">
        <v>1</v>
      </c>
      <c r="C26" s="69">
        <v>1</v>
      </c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8"/>
      <c r="V26" s="103">
        <f t="shared" si="0"/>
        <v>1</v>
      </c>
      <c r="W26" s="96">
        <f t="shared" si="1"/>
        <v>1</v>
      </c>
    </row>
    <row r="27" spans="1:23" s="68" customFormat="1" ht="24.75" customHeight="1">
      <c r="A27" s="82" t="s">
        <v>54</v>
      </c>
      <c r="B27" s="75"/>
      <c r="C27" s="83"/>
      <c r="D27" s="83"/>
      <c r="E27" s="83"/>
      <c r="F27" s="70">
        <v>1</v>
      </c>
      <c r="G27" s="70">
        <v>1</v>
      </c>
      <c r="H27" s="84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95"/>
      <c r="V27" s="103">
        <f t="shared" si="0"/>
        <v>1</v>
      </c>
      <c r="W27" s="96">
        <f t="shared" si="1"/>
        <v>1</v>
      </c>
    </row>
    <row r="28" spans="1:23" s="68" customFormat="1" ht="24.75" customHeight="1">
      <c r="A28" s="85" t="s">
        <v>55</v>
      </c>
      <c r="B28" s="75">
        <v>1</v>
      </c>
      <c r="C28" s="70">
        <v>1</v>
      </c>
      <c r="D28" s="70">
        <v>1</v>
      </c>
      <c r="E28" s="70">
        <v>1</v>
      </c>
      <c r="F28" s="70">
        <v>1</v>
      </c>
      <c r="G28" s="70">
        <v>1</v>
      </c>
      <c r="H28" s="70"/>
      <c r="I28" s="70"/>
      <c r="J28" s="70"/>
      <c r="K28" s="70"/>
      <c r="L28" s="70"/>
      <c r="M28" s="84"/>
      <c r="N28" s="84"/>
      <c r="O28" s="84"/>
      <c r="P28" s="84"/>
      <c r="Q28" s="84"/>
      <c r="R28" s="84"/>
      <c r="S28" s="84"/>
      <c r="T28" s="84"/>
      <c r="U28" s="86"/>
      <c r="V28" s="103">
        <f t="shared" si="0"/>
        <v>3</v>
      </c>
      <c r="W28" s="96">
        <f t="shared" si="1"/>
        <v>3</v>
      </c>
    </row>
    <row r="29" spans="1:23" s="68" customFormat="1" ht="24.75" customHeight="1">
      <c r="A29" s="111" t="s">
        <v>66</v>
      </c>
      <c r="B29" s="75"/>
      <c r="C29" s="69"/>
      <c r="D29" s="69">
        <v>1</v>
      </c>
      <c r="E29" s="70">
        <v>1</v>
      </c>
      <c r="F29" s="78"/>
      <c r="G29" s="78"/>
      <c r="H29" s="78"/>
      <c r="I29" s="78"/>
      <c r="J29" s="78"/>
      <c r="K29" s="78"/>
      <c r="L29" s="78">
        <v>1</v>
      </c>
      <c r="M29" s="78">
        <v>1</v>
      </c>
      <c r="N29" s="78"/>
      <c r="O29" s="78"/>
      <c r="P29" s="78"/>
      <c r="Q29" s="78"/>
      <c r="R29" s="78"/>
      <c r="S29" s="84"/>
      <c r="T29" s="84"/>
      <c r="U29" s="86"/>
      <c r="V29" s="103">
        <f t="shared" si="0"/>
        <v>2</v>
      </c>
      <c r="W29" s="96">
        <f>U29+S29+Q29+O29+M29+K29+I29+G29+E29+C29</f>
        <v>2</v>
      </c>
    </row>
    <row r="30" spans="1:23" s="68" customFormat="1" ht="24.75" customHeight="1">
      <c r="A30" s="73" t="s">
        <v>62</v>
      </c>
      <c r="B30" s="74"/>
      <c r="C30" s="69"/>
      <c r="D30" s="69"/>
      <c r="E30" s="70"/>
      <c r="F30" s="78">
        <v>1</v>
      </c>
      <c r="G30" s="78">
        <v>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0"/>
      <c r="T30" s="70"/>
      <c r="U30" s="86"/>
      <c r="V30" s="103">
        <f t="shared" si="0"/>
        <v>1</v>
      </c>
      <c r="W30" s="96">
        <f t="shared" si="1"/>
        <v>1</v>
      </c>
    </row>
    <row r="31" spans="1:23" s="68" customFormat="1" ht="24.75" customHeight="1">
      <c r="A31" s="72" t="s">
        <v>63</v>
      </c>
      <c r="B31" s="74"/>
      <c r="C31" s="69"/>
      <c r="D31" s="69">
        <v>1</v>
      </c>
      <c r="E31" s="70">
        <v>1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0"/>
      <c r="T31" s="70"/>
      <c r="U31" s="86"/>
      <c r="V31" s="103">
        <f t="shared" si="0"/>
        <v>1</v>
      </c>
      <c r="W31" s="96">
        <f t="shared" si="1"/>
        <v>1</v>
      </c>
    </row>
    <row r="32" spans="1:23" s="68" customFormat="1" ht="24.75" customHeight="1">
      <c r="A32" s="73" t="s">
        <v>64</v>
      </c>
      <c r="B32" s="74"/>
      <c r="C32" s="69"/>
      <c r="D32" s="69"/>
      <c r="E32" s="70"/>
      <c r="F32" s="78">
        <v>1</v>
      </c>
      <c r="G32" s="78">
        <v>1</v>
      </c>
      <c r="H32" s="78"/>
      <c r="I32" s="78"/>
      <c r="J32" s="78">
        <v>1</v>
      </c>
      <c r="K32" s="78">
        <v>1</v>
      </c>
      <c r="L32" s="78"/>
      <c r="M32" s="78"/>
      <c r="N32" s="78"/>
      <c r="O32" s="78"/>
      <c r="P32" s="78"/>
      <c r="Q32" s="78"/>
      <c r="R32" s="78">
        <v>1</v>
      </c>
      <c r="S32" s="70">
        <v>1</v>
      </c>
      <c r="T32" s="70"/>
      <c r="U32" s="86"/>
      <c r="V32" s="103">
        <f t="shared" si="0"/>
        <v>3</v>
      </c>
      <c r="W32" s="96">
        <f t="shared" si="1"/>
        <v>3</v>
      </c>
    </row>
    <row r="33" spans="1:23" s="68" customFormat="1" ht="24.75" customHeight="1">
      <c r="A33" s="71" t="s">
        <v>65</v>
      </c>
      <c r="B33" s="74"/>
      <c r="C33" s="69"/>
      <c r="D33" s="69"/>
      <c r="E33" s="70"/>
      <c r="F33" s="78"/>
      <c r="G33" s="78"/>
      <c r="H33" s="78"/>
      <c r="I33" s="78"/>
      <c r="J33" s="78"/>
      <c r="K33" s="78"/>
      <c r="L33" s="78"/>
      <c r="M33" s="78"/>
      <c r="N33" s="78">
        <v>1</v>
      </c>
      <c r="O33" s="78">
        <v>1</v>
      </c>
      <c r="P33" s="78"/>
      <c r="Q33" s="86"/>
      <c r="R33" s="86"/>
      <c r="S33" s="70"/>
      <c r="T33" s="70"/>
      <c r="U33" s="86"/>
      <c r="V33" s="103">
        <f t="shared" si="0"/>
        <v>1</v>
      </c>
      <c r="W33" s="96">
        <f t="shared" si="1"/>
        <v>1</v>
      </c>
    </row>
    <row r="34" spans="1:23" s="68" customFormat="1" ht="24.75" customHeight="1" thickBot="1">
      <c r="A34" s="87" t="s">
        <v>60</v>
      </c>
      <c r="B34" s="88"/>
      <c r="C34" s="89"/>
      <c r="D34" s="89"/>
      <c r="E34" s="90"/>
      <c r="F34" s="91">
        <v>1</v>
      </c>
      <c r="G34" s="91">
        <v>1</v>
      </c>
      <c r="H34" s="91">
        <v>2</v>
      </c>
      <c r="I34" s="91">
        <v>3</v>
      </c>
      <c r="J34" s="91"/>
      <c r="K34" s="91"/>
      <c r="L34" s="91"/>
      <c r="M34" s="91"/>
      <c r="N34" s="91"/>
      <c r="O34" s="91"/>
      <c r="P34" s="91">
        <v>1</v>
      </c>
      <c r="Q34" s="91">
        <v>1</v>
      </c>
      <c r="R34" s="92"/>
      <c r="S34" s="90"/>
      <c r="T34" s="90"/>
      <c r="U34" s="92"/>
      <c r="V34" s="103">
        <f t="shared" si="0"/>
        <v>4</v>
      </c>
      <c r="W34" s="97">
        <f t="shared" si="1"/>
        <v>5</v>
      </c>
    </row>
    <row r="35" spans="1:23" ht="24.75" customHeight="1" thickBot="1" thickTop="1">
      <c r="A35" s="93" t="s">
        <v>59</v>
      </c>
      <c r="B35" s="94">
        <f>B9+B10+B11+B12+B13+B14+B15+B16+B17+B18+B19+B20+B21+B22+B23+B24+B25+B26+B27+B28+B29+B30+B31+B32+B33+B34</f>
        <v>22</v>
      </c>
      <c r="C35" s="94">
        <f aca="true" t="shared" si="2" ref="C35:W35">C9+C10+C11+C12+C13+C14+C15+C16+C17+C18+C19+C20+C21+C22+C23+C24+C25+C26+C27+C28+C29+C30+C31+C32+C33+C34</f>
        <v>25</v>
      </c>
      <c r="D35" s="94">
        <f t="shared" si="2"/>
        <v>23</v>
      </c>
      <c r="E35" s="94">
        <f t="shared" si="2"/>
        <v>27</v>
      </c>
      <c r="F35" s="94">
        <f t="shared" si="2"/>
        <v>25</v>
      </c>
      <c r="G35" s="94">
        <f t="shared" si="2"/>
        <v>31</v>
      </c>
      <c r="H35" s="94">
        <f t="shared" si="2"/>
        <v>19</v>
      </c>
      <c r="I35" s="94">
        <f t="shared" si="2"/>
        <v>24</v>
      </c>
      <c r="J35" s="94">
        <f t="shared" si="2"/>
        <v>21</v>
      </c>
      <c r="K35" s="94">
        <f t="shared" si="2"/>
        <v>26</v>
      </c>
      <c r="L35" s="94">
        <f t="shared" si="2"/>
        <v>13</v>
      </c>
      <c r="M35" s="94">
        <f t="shared" si="2"/>
        <v>17</v>
      </c>
      <c r="N35" s="94">
        <f t="shared" si="2"/>
        <v>5</v>
      </c>
      <c r="O35" s="94">
        <f t="shared" si="2"/>
        <v>6</v>
      </c>
      <c r="P35" s="94">
        <f t="shared" si="2"/>
        <v>8</v>
      </c>
      <c r="Q35" s="94">
        <f t="shared" si="2"/>
        <v>8</v>
      </c>
      <c r="R35" s="94">
        <f t="shared" si="2"/>
        <v>4</v>
      </c>
      <c r="S35" s="94">
        <f t="shared" si="2"/>
        <v>4</v>
      </c>
      <c r="T35" s="94">
        <f t="shared" si="2"/>
        <v>0</v>
      </c>
      <c r="U35" s="94">
        <f t="shared" si="2"/>
        <v>0</v>
      </c>
      <c r="V35" s="94">
        <f t="shared" si="2"/>
        <v>140</v>
      </c>
      <c r="W35" s="94">
        <f t="shared" si="2"/>
        <v>168</v>
      </c>
    </row>
    <row r="36" spans="1:23" ht="53.25" customHeight="1" thickTop="1">
      <c r="A36" s="65" t="s">
        <v>69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5" t="s">
        <v>67</v>
      </c>
      <c r="R36" s="65"/>
      <c r="S36" s="66"/>
      <c r="T36" s="66"/>
      <c r="U36" s="66"/>
      <c r="V36" s="66"/>
      <c r="W36" s="66"/>
    </row>
    <row r="37" spans="1:23" ht="18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122"/>
      <c r="R37" s="122"/>
      <c r="S37" s="122"/>
      <c r="T37" s="67"/>
      <c r="U37" s="67"/>
      <c r="V37" s="67"/>
      <c r="W37" s="65"/>
    </row>
  </sheetData>
  <sheetProtection/>
  <mergeCells count="18">
    <mergeCell ref="D7:E7"/>
    <mergeCell ref="V7:W7"/>
    <mergeCell ref="J7:K7"/>
    <mergeCell ref="L7:M7"/>
    <mergeCell ref="N7:O7"/>
    <mergeCell ref="P7:Q7"/>
    <mergeCell ref="R7:S7"/>
    <mergeCell ref="T7:U7"/>
    <mergeCell ref="Q37:S37"/>
    <mergeCell ref="A5:W6"/>
    <mergeCell ref="A7:A8"/>
    <mergeCell ref="M1:Y1"/>
    <mergeCell ref="M2:Z2"/>
    <mergeCell ref="M3:Y3"/>
    <mergeCell ref="M4:Y4"/>
    <mergeCell ref="B7:C7"/>
    <mergeCell ref="F7:G7"/>
    <mergeCell ref="H7:I7"/>
  </mergeCells>
  <printOptions/>
  <pageMargins left="1.27" right="0.19" top="0.48" bottom="1" header="0.33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Пользователь Windows</cp:lastModifiedBy>
  <cp:lastPrinted>2022-09-13T05:28:30Z</cp:lastPrinted>
  <dcterms:created xsi:type="dcterms:W3CDTF">2010-08-31T10:04:25Z</dcterms:created>
  <dcterms:modified xsi:type="dcterms:W3CDTF">2022-09-28T08:21:45Z</dcterms:modified>
  <cp:category/>
  <cp:version/>
  <cp:contentType/>
  <cp:contentStatus/>
</cp:coreProperties>
</file>